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35" windowWidth="26115" windowHeight="10290" activeTab="5"/>
  </bookViews>
  <sheets>
    <sheet name="ENSENADA" sheetId="1" r:id="rId1"/>
    <sheet name="MEXICALI" sheetId="4" r:id="rId2"/>
    <sheet name="TECATE" sheetId="5" r:id="rId3"/>
    <sheet name="TIJUANA" sheetId="6" r:id="rId4"/>
    <sheet name="ROSARITO" sheetId="7" r:id="rId5"/>
    <sheet name="B.C." sheetId="8" r:id="rId6"/>
  </sheets>
  <calcPr calcId="125725"/>
</workbook>
</file>

<file path=xl/calcChain.xml><?xml version="1.0" encoding="utf-8"?>
<calcChain xmlns="http://schemas.openxmlformats.org/spreadsheetml/2006/main">
  <c r="D14" i="8"/>
  <c r="C14"/>
  <c r="D12"/>
  <c r="C12"/>
  <c r="H26" i="4"/>
  <c r="G26"/>
  <c r="F26"/>
  <c r="E26"/>
  <c r="D26"/>
  <c r="H21"/>
  <c r="G21"/>
  <c r="F21"/>
  <c r="E21"/>
  <c r="D21"/>
  <c r="D16"/>
  <c r="H16"/>
  <c r="G16"/>
  <c r="F16"/>
  <c r="H31" i="8"/>
  <c r="G31"/>
  <c r="D31"/>
  <c r="C31"/>
  <c r="E31" s="1"/>
  <c r="H30"/>
  <c r="G30"/>
  <c r="D30"/>
  <c r="C30"/>
  <c r="H29"/>
  <c r="G29"/>
  <c r="E29"/>
  <c r="D29"/>
  <c r="C29"/>
  <c r="H28"/>
  <c r="G28"/>
  <c r="D28"/>
  <c r="C28"/>
  <c r="H27"/>
  <c r="G27"/>
  <c r="E27"/>
  <c r="D27"/>
  <c r="D33" s="1"/>
  <c r="C27"/>
  <c r="H25"/>
  <c r="G25"/>
  <c r="F25"/>
  <c r="D25"/>
  <c r="C25"/>
  <c r="E25" s="1"/>
  <c r="H24"/>
  <c r="G24"/>
  <c r="F24"/>
  <c r="E24"/>
  <c r="D24"/>
  <c r="C24"/>
  <c r="H23"/>
  <c r="G23"/>
  <c r="F23"/>
  <c r="D23"/>
  <c r="C23"/>
  <c r="E23" s="1"/>
  <c r="H22"/>
  <c r="G22"/>
  <c r="F22"/>
  <c r="E22"/>
  <c r="E26" s="1"/>
  <c r="D22"/>
  <c r="C22"/>
  <c r="H20"/>
  <c r="H37" s="1"/>
  <c r="G20"/>
  <c r="F20"/>
  <c r="D20"/>
  <c r="C20"/>
  <c r="H19"/>
  <c r="G19"/>
  <c r="F19"/>
  <c r="D19"/>
  <c r="C19"/>
  <c r="E19" s="1"/>
  <c r="H18"/>
  <c r="G18"/>
  <c r="F18"/>
  <c r="F35" s="1"/>
  <c r="D18"/>
  <c r="C18"/>
  <c r="H17"/>
  <c r="G17"/>
  <c r="F17"/>
  <c r="E17"/>
  <c r="D17"/>
  <c r="C17"/>
  <c r="H15"/>
  <c r="G15"/>
  <c r="F15"/>
  <c r="H14"/>
  <c r="G14"/>
  <c r="F14"/>
  <c r="H13"/>
  <c r="G13"/>
  <c r="F13"/>
  <c r="H12"/>
  <c r="G12"/>
  <c r="F12"/>
  <c r="D15"/>
  <c r="C15"/>
  <c r="D13"/>
  <c r="C13"/>
  <c r="H33"/>
  <c r="G33"/>
  <c r="C33"/>
  <c r="H32"/>
  <c r="H32" i="7"/>
  <c r="G32"/>
  <c r="E32"/>
  <c r="D32"/>
  <c r="C32"/>
  <c r="H26"/>
  <c r="G26"/>
  <c r="F26"/>
  <c r="E26"/>
  <c r="D26"/>
  <c r="C26"/>
  <c r="H21"/>
  <c r="G21"/>
  <c r="F21"/>
  <c r="D21"/>
  <c r="C21"/>
  <c r="H16"/>
  <c r="G16"/>
  <c r="F16"/>
  <c r="D16"/>
  <c r="F36" i="6"/>
  <c r="H34"/>
  <c r="G34"/>
  <c r="F34"/>
  <c r="C35"/>
  <c r="D34"/>
  <c r="C34"/>
  <c r="H32" i="1"/>
  <c r="G32"/>
  <c r="D32"/>
  <c r="C32"/>
  <c r="H26"/>
  <c r="G26"/>
  <c r="F26"/>
  <c r="D26"/>
  <c r="C26"/>
  <c r="H21"/>
  <c r="G21"/>
  <c r="F21"/>
  <c r="D21"/>
  <c r="C21"/>
  <c r="H16"/>
  <c r="G16"/>
  <c r="F16"/>
  <c r="D16"/>
  <c r="C16"/>
  <c r="E31"/>
  <c r="E30"/>
  <c r="E29"/>
  <c r="E32" s="1"/>
  <c r="E28"/>
  <c r="E27"/>
  <c r="E33" s="1"/>
  <c r="E25"/>
  <c r="E24"/>
  <c r="E23"/>
  <c r="E22"/>
  <c r="E26" s="1"/>
  <c r="E20"/>
  <c r="E19"/>
  <c r="E18"/>
  <c r="E17"/>
  <c r="E15"/>
  <c r="E14"/>
  <c r="E13"/>
  <c r="E12"/>
  <c r="H37" i="7"/>
  <c r="G37"/>
  <c r="F37"/>
  <c r="D37"/>
  <c r="C37"/>
  <c r="H36"/>
  <c r="G36"/>
  <c r="F36"/>
  <c r="D36"/>
  <c r="C36"/>
  <c r="H35"/>
  <c r="G35"/>
  <c r="F35"/>
  <c r="D35"/>
  <c r="C35"/>
  <c r="H34"/>
  <c r="G34"/>
  <c r="F34"/>
  <c r="D34"/>
  <c r="C34"/>
  <c r="H33"/>
  <c r="G33"/>
  <c r="D33"/>
  <c r="C33"/>
  <c r="E31"/>
  <c r="E30"/>
  <c r="E29"/>
  <c r="E28"/>
  <c r="E27"/>
  <c r="E33" s="1"/>
  <c r="E25"/>
  <c r="E24"/>
  <c r="E23"/>
  <c r="E22"/>
  <c r="E20"/>
  <c r="E37" s="1"/>
  <c r="E19"/>
  <c r="E18"/>
  <c r="E17"/>
  <c r="E21" s="1"/>
  <c r="C16"/>
  <c r="E15"/>
  <c r="E14"/>
  <c r="E13"/>
  <c r="E35" s="1"/>
  <c r="E12"/>
  <c r="H37" i="6"/>
  <c r="G37"/>
  <c r="F37"/>
  <c r="D37"/>
  <c r="C37"/>
  <c r="H36"/>
  <c r="G36"/>
  <c r="D36"/>
  <c r="C36"/>
  <c r="H35"/>
  <c r="G35"/>
  <c r="F35"/>
  <c r="D35"/>
  <c r="H33"/>
  <c r="G33"/>
  <c r="D33"/>
  <c r="C33"/>
  <c r="H32"/>
  <c r="G32"/>
  <c r="D32"/>
  <c r="C32"/>
  <c r="E31"/>
  <c r="E30"/>
  <c r="E32" s="1"/>
  <c r="E29"/>
  <c r="E28"/>
  <c r="E27"/>
  <c r="E33" s="1"/>
  <c r="C26"/>
  <c r="E25"/>
  <c r="E24"/>
  <c r="E23"/>
  <c r="E22"/>
  <c r="C21"/>
  <c r="E20"/>
  <c r="E19"/>
  <c r="E18"/>
  <c r="E21" s="1"/>
  <c r="E17"/>
  <c r="E15"/>
  <c r="E14"/>
  <c r="H37" i="5"/>
  <c r="G37"/>
  <c r="F37"/>
  <c r="D37"/>
  <c r="C37"/>
  <c r="H36"/>
  <c r="G36"/>
  <c r="F36"/>
  <c r="D36"/>
  <c r="C36"/>
  <c r="H35"/>
  <c r="G35"/>
  <c r="F35"/>
  <c r="D35"/>
  <c r="C35"/>
  <c r="H34"/>
  <c r="G34"/>
  <c r="F34"/>
  <c r="H33"/>
  <c r="G33"/>
  <c r="D33"/>
  <c r="C33"/>
  <c r="H32"/>
  <c r="G32"/>
  <c r="D32"/>
  <c r="C32"/>
  <c r="E31"/>
  <c r="E30"/>
  <c r="E29"/>
  <c r="E28"/>
  <c r="E27"/>
  <c r="E32" s="1"/>
  <c r="C26"/>
  <c r="E25"/>
  <c r="E24"/>
  <c r="E23"/>
  <c r="E26" s="1"/>
  <c r="E22"/>
  <c r="C21"/>
  <c r="E20"/>
  <c r="E19"/>
  <c r="E18"/>
  <c r="E17"/>
  <c r="E15"/>
  <c r="E13"/>
  <c r="H37" i="4"/>
  <c r="G37"/>
  <c r="F37"/>
  <c r="D37"/>
  <c r="C37"/>
  <c r="H36"/>
  <c r="G36"/>
  <c r="F36"/>
  <c r="D36"/>
  <c r="C36"/>
  <c r="H35"/>
  <c r="G35"/>
  <c r="F35"/>
  <c r="D35"/>
  <c r="C35"/>
  <c r="H34"/>
  <c r="G34"/>
  <c r="F34"/>
  <c r="D34"/>
  <c r="C34"/>
  <c r="H33"/>
  <c r="G33"/>
  <c r="D33"/>
  <c r="C33"/>
  <c r="H32"/>
  <c r="G32"/>
  <c r="D32"/>
  <c r="C32"/>
  <c r="E31"/>
  <c r="E30"/>
  <c r="E29"/>
  <c r="E28"/>
  <c r="E27"/>
  <c r="E32" s="1"/>
  <c r="C26"/>
  <c r="E25"/>
  <c r="E24"/>
  <c r="E23"/>
  <c r="E22"/>
  <c r="C21"/>
  <c r="E20"/>
  <c r="E19"/>
  <c r="E18"/>
  <c r="E17"/>
  <c r="C16"/>
  <c r="E15"/>
  <c r="E14"/>
  <c r="E13"/>
  <c r="E12"/>
  <c r="E16" s="1"/>
  <c r="F37" i="1"/>
  <c r="F36"/>
  <c r="F35"/>
  <c r="F34"/>
  <c r="H37"/>
  <c r="G37"/>
  <c r="D37"/>
  <c r="H36"/>
  <c r="G36"/>
  <c r="D36"/>
  <c r="H35"/>
  <c r="G35"/>
  <c r="D35"/>
  <c r="H34"/>
  <c r="G34"/>
  <c r="D34"/>
  <c r="H33"/>
  <c r="G33"/>
  <c r="D33"/>
  <c r="C37"/>
  <c r="C36"/>
  <c r="C35"/>
  <c r="C34"/>
  <c r="C33"/>
  <c r="E34" i="7" l="1"/>
  <c r="H35" i="8"/>
  <c r="F34"/>
  <c r="E30"/>
  <c r="E28"/>
  <c r="E32" s="1"/>
  <c r="G38" i="7"/>
  <c r="F38"/>
  <c r="H38"/>
  <c r="E36"/>
  <c r="D38"/>
  <c r="C38"/>
  <c r="E16"/>
  <c r="G34" i="8"/>
  <c r="F36"/>
  <c r="E18"/>
  <c r="E20"/>
  <c r="E14" i="5"/>
  <c r="D34"/>
  <c r="D38" s="1"/>
  <c r="E12"/>
  <c r="E34" s="1"/>
  <c r="C16"/>
  <c r="C34"/>
  <c r="C38" s="1"/>
  <c r="F37" i="8"/>
  <c r="E13"/>
  <c r="E35" s="1"/>
  <c r="D35"/>
  <c r="D37"/>
  <c r="G37"/>
  <c r="G32"/>
  <c r="C36"/>
  <c r="C32"/>
  <c r="G36"/>
  <c r="D32"/>
  <c r="C34"/>
  <c r="C26"/>
  <c r="C37"/>
  <c r="H34"/>
  <c r="D36"/>
  <c r="D34"/>
  <c r="G35"/>
  <c r="C21"/>
  <c r="H36"/>
  <c r="E15"/>
  <c r="C35"/>
  <c r="E14"/>
  <c r="E36" s="1"/>
  <c r="E12"/>
  <c r="E34" s="1"/>
  <c r="C16"/>
  <c r="E33"/>
  <c r="E36" i="6"/>
  <c r="E26"/>
  <c r="G38"/>
  <c r="F38"/>
  <c r="H38"/>
  <c r="E13"/>
  <c r="E35" s="1"/>
  <c r="E12"/>
  <c r="E34" s="1"/>
  <c r="C16"/>
  <c r="D38"/>
  <c r="E37"/>
  <c r="C38"/>
  <c r="G38" i="5"/>
  <c r="E36"/>
  <c r="E35"/>
  <c r="E21"/>
  <c r="F38"/>
  <c r="H38"/>
  <c r="E37"/>
  <c r="G38" i="4"/>
  <c r="E36"/>
  <c r="E35"/>
  <c r="E34"/>
  <c r="F38"/>
  <c r="H38"/>
  <c r="D38"/>
  <c r="E37"/>
  <c r="C38"/>
  <c r="E37" i="1"/>
  <c r="E16"/>
  <c r="E36"/>
  <c r="E34"/>
  <c r="D38"/>
  <c r="E21"/>
  <c r="C38"/>
  <c r="E35"/>
  <c r="H38"/>
  <c r="G38"/>
  <c r="F38"/>
  <c r="E38" i="7"/>
  <c r="E16" i="6"/>
  <c r="E33" i="5"/>
  <c r="E33" i="4"/>
  <c r="F38" i="8" l="1"/>
  <c r="E21"/>
  <c r="G38"/>
  <c r="E37"/>
  <c r="E38" s="1"/>
  <c r="E16" i="5"/>
  <c r="E16" i="8"/>
  <c r="H38"/>
  <c r="D38"/>
  <c r="C38"/>
  <c r="E38" i="6"/>
  <c r="E38" i="5"/>
  <c r="E38" i="4"/>
  <c r="E38" i="1"/>
</calcChain>
</file>

<file path=xl/sharedStrings.xml><?xml version="1.0" encoding="utf-8"?>
<sst xmlns="http://schemas.openxmlformats.org/spreadsheetml/2006/main" count="330" uniqueCount="33">
  <si>
    <t>SISTEMA EDUCATIVO ESTATAL</t>
  </si>
  <si>
    <t>Dirección de Planeación, Programación y Presupuesto</t>
  </si>
  <si>
    <t>Departamento de Información y Estadística Educativa</t>
  </si>
  <si>
    <t>Alumnos, Grupos, Docentes y Escuelas por Sostenimiento</t>
  </si>
  <si>
    <t>Sistema Escolarizado,  Ciclo Escolar 2015-2016</t>
  </si>
  <si>
    <t>Matrícula por Nivel Educativo por Sostenimiento, Ciclo escolar 2015-2016</t>
  </si>
  <si>
    <t>Nivel Educativo</t>
  </si>
  <si>
    <t>Sostenimiento</t>
  </si>
  <si>
    <t>Alumnos</t>
  </si>
  <si>
    <t>Grupos</t>
  </si>
  <si>
    <t>Docentes</t>
  </si>
  <si>
    <t>Escuelas</t>
  </si>
  <si>
    <t>Hombres</t>
  </si>
  <si>
    <t>Mujeres</t>
  </si>
  <si>
    <t>Total</t>
  </si>
  <si>
    <t>Educación Básica</t>
  </si>
  <si>
    <t xml:space="preserve"> Federal</t>
  </si>
  <si>
    <t xml:space="preserve"> Federalizado</t>
  </si>
  <si>
    <t xml:space="preserve"> Estatal</t>
  </si>
  <si>
    <t xml:space="preserve"> Particular</t>
  </si>
  <si>
    <t>Capacitación Para el Trabajo</t>
  </si>
  <si>
    <t>Educación Media Superior</t>
  </si>
  <si>
    <t>Educación Superior</t>
  </si>
  <si>
    <t xml:space="preserve"> Autónomo</t>
  </si>
  <si>
    <t>*</t>
  </si>
  <si>
    <t>Total Sistema Escolarizado en Baja California</t>
  </si>
  <si>
    <t>* Dato no recopilado en la estadística en ese nivel.</t>
  </si>
  <si>
    <t>MUNICIPIO PLAYAS DE ROSARITO</t>
  </si>
  <si>
    <t>MUNICIPIO DE ENSENADA</t>
  </si>
  <si>
    <t>MUNICIPIO DE MEXICALI</t>
  </si>
  <si>
    <t>MUNICIPIO DE TECATE</t>
  </si>
  <si>
    <t>MUNICIPIO DE TIJUANA</t>
  </si>
  <si>
    <t>BAJA CALIFORNIA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</si>
</sst>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General_)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b/>
      <sz val="9"/>
      <color indexed="9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b/>
      <sz val="10"/>
      <color indexed="9"/>
      <name val="Tahoma"/>
      <family val="2"/>
    </font>
    <font>
      <sz val="10"/>
      <name val="Courier"/>
      <family val="3"/>
    </font>
    <font>
      <b/>
      <sz val="9"/>
      <color theme="0"/>
      <name val="Tahoma"/>
      <family val="2"/>
    </font>
    <font>
      <b/>
      <sz val="10"/>
      <color theme="0"/>
      <name val="Tahoma"/>
      <family val="2"/>
    </font>
    <font>
      <b/>
      <sz val="10"/>
      <color rgb="FF002060"/>
      <name val="Tahoma"/>
      <family val="2"/>
    </font>
    <font>
      <sz val="10"/>
      <color rgb="FF002060"/>
      <name val="Tahoma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ck">
        <color theme="0"/>
      </top>
      <bottom/>
      <diagonal/>
    </border>
    <border>
      <left/>
      <right/>
      <top style="thick">
        <color rgb="FF002060"/>
      </top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rgb="FF00206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/>
      <bottom style="thick">
        <color rgb="FF002060"/>
      </bottom>
      <diagonal/>
    </border>
    <border>
      <left/>
      <right style="thick">
        <color theme="0"/>
      </right>
      <top/>
      <bottom style="thick">
        <color rgb="FF002060"/>
      </bottom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</borders>
  <cellStyleXfs count="13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8" borderId="8" applyNumberFormat="0" applyFont="0" applyAlignment="0" applyProtection="0"/>
    <xf numFmtId="0" fontId="19" fillId="0" borderId="0"/>
    <xf numFmtId="0" fontId="19" fillId="0" borderId="0"/>
    <xf numFmtId="0" fontId="1" fillId="0" borderId="0"/>
    <xf numFmtId="164" fontId="25" fillId="0" borderId="0"/>
    <xf numFmtId="0" fontId="1" fillId="0" borderId="0"/>
    <xf numFmtId="164" fontId="25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8" borderId="8" applyNumberFormat="0" applyFont="0" applyAlignment="0" applyProtection="0"/>
    <xf numFmtId="0" fontId="19" fillId="0" borderId="0"/>
    <xf numFmtId="0" fontId="1" fillId="0" borderId="0"/>
    <xf numFmtId="0" fontId="1" fillId="0" borderId="0"/>
    <xf numFmtId="164" fontId="25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3" fillId="0" borderId="0" xfId="41" applyFont="1" applyAlignment="1">
      <alignment vertical="center"/>
    </xf>
    <xf numFmtId="0" fontId="18" fillId="0" borderId="0" xfId="41"/>
    <xf numFmtId="3" fontId="22" fillId="0" borderId="0" xfId="41" applyNumberFormat="1" applyFont="1" applyAlignment="1">
      <alignment horizontal="center"/>
    </xf>
    <xf numFmtId="0" fontId="23" fillId="0" borderId="0" xfId="41" applyFont="1" applyAlignment="1">
      <alignment horizontal="center"/>
    </xf>
    <xf numFmtId="0" fontId="22" fillId="0" borderId="0" xfId="41" applyFont="1" applyAlignment="1">
      <alignment vertical="center"/>
    </xf>
    <xf numFmtId="0" fontId="23" fillId="0" borderId="0" xfId="41" applyFont="1" applyAlignment="1">
      <alignment horizontal="center" vertical="center"/>
    </xf>
    <xf numFmtId="0" fontId="21" fillId="36" borderId="0" xfId="41" applyFont="1" applyFill="1" applyBorder="1" applyAlignment="1">
      <alignment horizontal="center" vertical="center"/>
    </xf>
    <xf numFmtId="0" fontId="21" fillId="36" borderId="15" xfId="41" applyFont="1" applyFill="1" applyBorder="1" applyAlignment="1">
      <alignment horizontal="center" vertical="center"/>
    </xf>
    <xf numFmtId="3" fontId="29" fillId="0" borderId="0" xfId="41" applyNumberFormat="1" applyFont="1" applyBorder="1" applyAlignment="1">
      <alignment horizontal="center" vertical="center"/>
    </xf>
    <xf numFmtId="0" fontId="29" fillId="0" borderId="17" xfId="42" applyFont="1" applyFill="1" applyBorder="1" applyAlignment="1">
      <alignment horizontal="left" vertical="center" wrapText="1"/>
    </xf>
    <xf numFmtId="3" fontId="28" fillId="0" borderId="15" xfId="41" applyNumberFormat="1" applyFont="1" applyBorder="1" applyAlignment="1">
      <alignment horizontal="center" vertical="center"/>
    </xf>
    <xf numFmtId="0" fontId="28" fillId="33" borderId="17" xfId="41" applyFont="1" applyFill="1" applyBorder="1" applyAlignment="1">
      <alignment horizontal="center" vertical="center"/>
    </xf>
    <xf numFmtId="3" fontId="28" fillId="33" borderId="0" xfId="41" applyNumberFormat="1" applyFont="1" applyFill="1" applyBorder="1" applyAlignment="1">
      <alignment horizontal="center" vertical="center"/>
    </xf>
    <xf numFmtId="3" fontId="28" fillId="33" borderId="15" xfId="41" applyNumberFormat="1" applyFont="1" applyFill="1" applyBorder="1" applyAlignment="1">
      <alignment horizontal="center" vertical="center"/>
    </xf>
    <xf numFmtId="3" fontId="28" fillId="33" borderId="17" xfId="41" applyNumberFormat="1" applyFont="1" applyFill="1" applyBorder="1" applyAlignment="1">
      <alignment horizontal="center" vertical="center"/>
    </xf>
    <xf numFmtId="3" fontId="29" fillId="0" borderId="0" xfId="41" applyNumberFormat="1" applyFont="1" applyFill="1" applyBorder="1" applyAlignment="1">
      <alignment horizontal="center" vertical="center"/>
    </xf>
    <xf numFmtId="0" fontId="29" fillId="0" borderId="17" xfId="41" applyFont="1" applyFill="1" applyBorder="1" applyAlignment="1">
      <alignment vertical="center"/>
    </xf>
    <xf numFmtId="0" fontId="28" fillId="33" borderId="21" xfId="41" applyFont="1" applyFill="1" applyBorder="1" applyAlignment="1">
      <alignment horizontal="center" vertical="center"/>
    </xf>
    <xf numFmtId="3" fontId="28" fillId="33" borderId="20" xfId="41" applyNumberFormat="1" applyFont="1" applyFill="1" applyBorder="1" applyAlignment="1">
      <alignment horizontal="center" vertical="center"/>
    </xf>
    <xf numFmtId="3" fontId="28" fillId="33" borderId="22" xfId="41" applyNumberFormat="1" applyFont="1" applyFill="1" applyBorder="1" applyAlignment="1">
      <alignment horizontal="center" vertical="center"/>
    </xf>
    <xf numFmtId="3" fontId="28" fillId="33" borderId="21" xfId="41" applyNumberFormat="1" applyFont="1" applyFill="1" applyBorder="1" applyAlignment="1">
      <alignment horizontal="center" vertical="center"/>
    </xf>
    <xf numFmtId="0" fontId="27" fillId="35" borderId="17" xfId="41" applyFont="1" applyFill="1" applyBorder="1" applyAlignment="1">
      <alignment vertical="center"/>
    </xf>
    <xf numFmtId="3" fontId="27" fillId="35" borderId="0" xfId="41" applyNumberFormat="1" applyFont="1" applyFill="1" applyBorder="1" applyAlignment="1">
      <alignment horizontal="center" vertical="center"/>
    </xf>
    <xf numFmtId="3" fontId="27" fillId="35" borderId="15" xfId="41" applyNumberFormat="1" applyFont="1" applyFill="1" applyBorder="1" applyAlignment="1">
      <alignment horizontal="center" vertical="center"/>
    </xf>
    <xf numFmtId="3" fontId="27" fillId="35" borderId="17" xfId="41" applyNumberFormat="1" applyFont="1" applyFill="1" applyBorder="1" applyAlignment="1">
      <alignment horizontal="center" vertical="center"/>
    </xf>
    <xf numFmtId="0" fontId="27" fillId="35" borderId="17" xfId="42" applyFont="1" applyFill="1" applyBorder="1" applyAlignment="1">
      <alignment horizontal="left" vertical="center" wrapText="1"/>
    </xf>
    <xf numFmtId="0" fontId="27" fillId="35" borderId="16" xfId="41" applyFont="1" applyFill="1" applyBorder="1" applyAlignment="1">
      <alignment horizontal="center" vertical="center"/>
    </xf>
    <xf numFmtId="3" fontId="27" fillId="35" borderId="18" xfId="41" applyNumberFormat="1" applyFont="1" applyFill="1" applyBorder="1" applyAlignment="1">
      <alignment horizontal="center" vertical="center"/>
    </xf>
    <xf numFmtId="3" fontId="27" fillId="35" borderId="19" xfId="41" applyNumberFormat="1" applyFont="1" applyFill="1" applyBorder="1" applyAlignment="1">
      <alignment horizontal="center" vertical="center"/>
    </xf>
    <xf numFmtId="3" fontId="27" fillId="35" borderId="16" xfId="41" applyNumberFormat="1" applyFont="1" applyFill="1" applyBorder="1" applyAlignment="1">
      <alignment horizontal="center" vertical="center"/>
    </xf>
    <xf numFmtId="3" fontId="29" fillId="0" borderId="0" xfId="100" applyNumberFormat="1" applyFont="1" applyBorder="1" applyAlignment="1">
      <alignment horizontal="center" vertical="center"/>
    </xf>
    <xf numFmtId="3" fontId="28" fillId="0" borderId="15" xfId="100" applyNumberFormat="1" applyFont="1" applyBorder="1" applyAlignment="1">
      <alignment horizontal="center" vertical="center"/>
    </xf>
    <xf numFmtId="3" fontId="28" fillId="33" borderId="0" xfId="100" applyNumberFormat="1" applyFont="1" applyFill="1" applyBorder="1" applyAlignment="1">
      <alignment horizontal="center" vertical="center"/>
    </xf>
    <xf numFmtId="3" fontId="28" fillId="33" borderId="15" xfId="100" applyNumberFormat="1" applyFont="1" applyFill="1" applyBorder="1" applyAlignment="1">
      <alignment horizontal="center" vertical="center"/>
    </xf>
    <xf numFmtId="3" fontId="28" fillId="33" borderId="17" xfId="100" applyNumberFormat="1" applyFont="1" applyFill="1" applyBorder="1" applyAlignment="1">
      <alignment horizontal="center" vertical="center"/>
    </xf>
    <xf numFmtId="3" fontId="29" fillId="0" borderId="0" xfId="100" applyNumberFormat="1" applyFont="1" applyFill="1" applyBorder="1" applyAlignment="1">
      <alignment horizontal="center" vertical="center"/>
    </xf>
    <xf numFmtId="3" fontId="29" fillId="0" borderId="0" xfId="100" applyNumberFormat="1" applyFont="1" applyBorder="1" applyAlignment="1">
      <alignment horizontal="center" vertical="center"/>
    </xf>
    <xf numFmtId="3" fontId="29" fillId="0" borderId="0" xfId="100" applyNumberFormat="1" applyFont="1" applyBorder="1" applyAlignment="1">
      <alignment horizontal="center" vertical="center"/>
    </xf>
    <xf numFmtId="3" fontId="29" fillId="0" borderId="0" xfId="100" applyNumberFormat="1" applyFont="1" applyBorder="1" applyAlignment="1">
      <alignment horizontal="center" vertical="center"/>
    </xf>
    <xf numFmtId="3" fontId="29" fillId="0" borderId="0" xfId="100" applyNumberFormat="1" applyFont="1" applyBorder="1" applyAlignment="1">
      <alignment horizontal="center" vertical="center"/>
    </xf>
    <xf numFmtId="3" fontId="29" fillId="0" borderId="0" xfId="100" applyNumberFormat="1" applyFont="1" applyBorder="1" applyAlignment="1">
      <alignment horizontal="center" vertical="center"/>
    </xf>
    <xf numFmtId="3" fontId="29" fillId="0" borderId="0" xfId="100" applyNumberFormat="1" applyFont="1" applyBorder="1" applyAlignment="1">
      <alignment horizontal="center" vertical="center"/>
    </xf>
    <xf numFmtId="3" fontId="29" fillId="0" borderId="0" xfId="100" applyNumberFormat="1" applyFont="1" applyBorder="1" applyAlignment="1">
      <alignment horizontal="center" vertical="center"/>
    </xf>
    <xf numFmtId="3" fontId="29" fillId="0" borderId="0" xfId="100" applyNumberFormat="1" applyFont="1" applyFill="1" applyBorder="1" applyAlignment="1">
      <alignment horizontal="center" vertical="center"/>
    </xf>
    <xf numFmtId="3" fontId="29" fillId="0" borderId="0" xfId="100" applyNumberFormat="1" applyFont="1" applyBorder="1" applyAlignment="1">
      <alignment horizontal="center" vertical="center"/>
    </xf>
    <xf numFmtId="3" fontId="29" fillId="0" borderId="0" xfId="100" applyNumberFormat="1" applyFont="1" applyBorder="1" applyAlignment="1">
      <alignment horizontal="center" vertical="center"/>
    </xf>
    <xf numFmtId="3" fontId="29" fillId="0" borderId="0" xfId="100" applyNumberFormat="1" applyFont="1" applyBorder="1" applyAlignment="1">
      <alignment horizontal="center" vertical="center"/>
    </xf>
    <xf numFmtId="3" fontId="29" fillId="0" borderId="0" xfId="100" applyNumberFormat="1" applyFont="1" applyBorder="1" applyAlignment="1">
      <alignment horizontal="center" vertical="center"/>
    </xf>
    <xf numFmtId="3" fontId="29" fillId="0" borderId="0" xfId="100" applyNumberFormat="1" applyFont="1" applyBorder="1" applyAlignment="1">
      <alignment horizontal="center" vertical="center"/>
    </xf>
    <xf numFmtId="3" fontId="29" fillId="0" borderId="0" xfId="100" applyNumberFormat="1" applyFont="1" applyBorder="1" applyAlignment="1">
      <alignment horizontal="center" vertical="center"/>
    </xf>
    <xf numFmtId="3" fontId="29" fillId="0" borderId="0" xfId="100" applyNumberFormat="1" applyFont="1" applyFill="1" applyBorder="1" applyAlignment="1">
      <alignment horizontal="center" vertical="center"/>
    </xf>
    <xf numFmtId="3" fontId="29" fillId="0" borderId="0" xfId="100" applyNumberFormat="1" applyFont="1" applyBorder="1" applyAlignment="1">
      <alignment horizontal="center" vertical="center"/>
    </xf>
    <xf numFmtId="3" fontId="29" fillId="0" borderId="0" xfId="100" applyNumberFormat="1" applyFont="1" applyBorder="1" applyAlignment="1">
      <alignment horizontal="center" vertical="center"/>
    </xf>
    <xf numFmtId="3" fontId="29" fillId="0" borderId="0" xfId="100" applyNumberFormat="1" applyFont="1" applyBorder="1" applyAlignment="1">
      <alignment horizontal="center" vertical="center"/>
    </xf>
    <xf numFmtId="3" fontId="29" fillId="0" borderId="0" xfId="100" applyNumberFormat="1" applyFont="1" applyBorder="1" applyAlignment="1">
      <alignment horizontal="center" vertical="center"/>
    </xf>
    <xf numFmtId="3" fontId="29" fillId="0" borderId="0" xfId="100" applyNumberFormat="1" applyFont="1" applyBorder="1" applyAlignment="1">
      <alignment horizontal="center" vertical="center"/>
    </xf>
    <xf numFmtId="0" fontId="26" fillId="34" borderId="0" xfId="41" applyFont="1" applyFill="1" applyAlignment="1">
      <alignment horizontal="center" vertical="center"/>
    </xf>
    <xf numFmtId="0" fontId="23" fillId="0" borderId="0" xfId="41" applyFont="1" applyAlignment="1">
      <alignment horizontal="center" vertical="center"/>
    </xf>
    <xf numFmtId="0" fontId="21" fillId="34" borderId="11" xfId="41" applyFont="1" applyFill="1" applyBorder="1" applyAlignment="1">
      <alignment horizontal="center" vertical="center"/>
    </xf>
    <xf numFmtId="0" fontId="24" fillId="36" borderId="10" xfId="41" applyFont="1" applyFill="1" applyBorder="1" applyAlignment="1">
      <alignment horizontal="center" vertical="center" wrapText="1"/>
    </xf>
    <xf numFmtId="0" fontId="24" fillId="36" borderId="0" xfId="41" applyFont="1" applyFill="1" applyBorder="1" applyAlignment="1">
      <alignment horizontal="center" vertical="center" wrapText="1"/>
    </xf>
    <xf numFmtId="0" fontId="24" fillId="36" borderId="13" xfId="41" applyFont="1" applyFill="1" applyBorder="1" applyAlignment="1">
      <alignment horizontal="center" vertical="center" wrapText="1"/>
    </xf>
    <xf numFmtId="0" fontId="24" fillId="36" borderId="17" xfId="41" applyFont="1" applyFill="1" applyBorder="1" applyAlignment="1">
      <alignment horizontal="center" vertical="center" wrapText="1"/>
    </xf>
    <xf numFmtId="0" fontId="24" fillId="36" borderId="12" xfId="41" applyFont="1" applyFill="1" applyBorder="1" applyAlignment="1">
      <alignment horizontal="center" vertical="center"/>
    </xf>
    <xf numFmtId="0" fontId="24" fillId="36" borderId="14" xfId="41" applyFont="1" applyFill="1" applyBorder="1" applyAlignment="1">
      <alignment horizontal="center" vertical="center"/>
    </xf>
    <xf numFmtId="0" fontId="24" fillId="36" borderId="10" xfId="41" applyFont="1" applyFill="1" applyBorder="1" applyAlignment="1">
      <alignment horizontal="center" vertical="center"/>
    </xf>
    <xf numFmtId="0" fontId="24" fillId="36" borderId="0" xfId="41" applyFont="1" applyFill="1" applyBorder="1" applyAlignment="1">
      <alignment horizontal="center" vertical="center"/>
    </xf>
    <xf numFmtId="0" fontId="24" fillId="36" borderId="13" xfId="41" applyFont="1" applyFill="1" applyBorder="1" applyAlignment="1">
      <alignment horizontal="center" vertical="center"/>
    </xf>
    <xf numFmtId="0" fontId="24" fillId="36" borderId="17" xfId="41" applyFont="1" applyFill="1" applyBorder="1" applyAlignment="1">
      <alignment horizontal="center" vertical="center"/>
    </xf>
    <xf numFmtId="0" fontId="28" fillId="0" borderId="0" xfId="41" applyFont="1" applyBorder="1" applyAlignment="1">
      <alignment horizontal="center" vertical="center" wrapText="1"/>
    </xf>
    <xf numFmtId="0" fontId="29" fillId="0" borderId="0" xfId="41" applyFont="1" applyBorder="1" applyAlignment="1">
      <alignment horizontal="center" vertical="center" wrapText="1"/>
    </xf>
    <xf numFmtId="0" fontId="28" fillId="0" borderId="20" xfId="41" applyFont="1" applyBorder="1" applyAlignment="1">
      <alignment horizontal="center" vertical="center" wrapText="1"/>
    </xf>
    <xf numFmtId="0" fontId="27" fillId="35" borderId="0" xfId="41" applyFont="1" applyFill="1" applyBorder="1" applyAlignment="1">
      <alignment horizontal="center" vertical="center" wrapText="1"/>
    </xf>
    <xf numFmtId="0" fontId="27" fillId="35" borderId="18" xfId="41" applyFont="1" applyFill="1" applyBorder="1" applyAlignment="1">
      <alignment horizontal="center" vertical="center" wrapText="1"/>
    </xf>
    <xf numFmtId="3" fontId="29" fillId="0" borderId="0" xfId="0" applyNumberFormat="1" applyFont="1" applyBorder="1" applyAlignment="1">
      <alignment horizontal="center" vertical="center"/>
    </xf>
    <xf numFmtId="3" fontId="29" fillId="0" borderId="0" xfId="0" applyNumberFormat="1" applyFont="1" applyFill="1" applyBorder="1" applyAlignment="1">
      <alignment horizontal="center" vertical="center"/>
    </xf>
  </cellXfs>
  <cellStyles count="139">
    <cellStyle name="20% - Énfasis1" xfId="18" builtinId="30" customBuiltin="1"/>
    <cellStyle name="20% - Énfasis1 2" xfId="59"/>
    <cellStyle name="20% - Énfasis1 2 2" xfId="114"/>
    <cellStyle name="20% - Énfasis1 3" xfId="88"/>
    <cellStyle name="20% - Énfasis2" xfId="22" builtinId="34" customBuiltin="1"/>
    <cellStyle name="20% - Énfasis2 2" xfId="61"/>
    <cellStyle name="20% - Énfasis2 2 2" xfId="116"/>
    <cellStyle name="20% - Énfasis2 3" xfId="90"/>
    <cellStyle name="20% - Énfasis3" xfId="26" builtinId="38" customBuiltin="1"/>
    <cellStyle name="20% - Énfasis3 2" xfId="63"/>
    <cellStyle name="20% - Énfasis3 2 2" xfId="118"/>
    <cellStyle name="20% - Énfasis3 3" xfId="92"/>
    <cellStyle name="20% - Énfasis4" xfId="30" builtinId="42" customBuiltin="1"/>
    <cellStyle name="20% - Énfasis4 2" xfId="65"/>
    <cellStyle name="20% - Énfasis4 2 2" xfId="120"/>
    <cellStyle name="20% - Énfasis4 3" xfId="94"/>
    <cellStyle name="20% - Énfasis5" xfId="34" builtinId="46" customBuiltin="1"/>
    <cellStyle name="20% - Énfasis5 2" xfId="67"/>
    <cellStyle name="20% - Énfasis5 2 2" xfId="122"/>
    <cellStyle name="20% - Énfasis5 3" xfId="96"/>
    <cellStyle name="20% - Énfasis6" xfId="38" builtinId="50" customBuiltin="1"/>
    <cellStyle name="20% - Énfasis6 2" xfId="69"/>
    <cellStyle name="20% - Énfasis6 2 2" xfId="124"/>
    <cellStyle name="20% - Énfasis6 3" xfId="98"/>
    <cellStyle name="40% - Énfasis1" xfId="19" builtinId="31" customBuiltin="1"/>
    <cellStyle name="40% - Énfasis1 2" xfId="60"/>
    <cellStyle name="40% - Énfasis1 2 2" xfId="115"/>
    <cellStyle name="40% - Énfasis1 3" xfId="89"/>
    <cellStyle name="40% - Énfasis2" xfId="23" builtinId="35" customBuiltin="1"/>
    <cellStyle name="40% - Énfasis2 2" xfId="62"/>
    <cellStyle name="40% - Énfasis2 2 2" xfId="117"/>
    <cellStyle name="40% - Énfasis2 3" xfId="91"/>
    <cellStyle name="40% - Énfasis3" xfId="27" builtinId="39" customBuiltin="1"/>
    <cellStyle name="40% - Énfasis3 2" xfId="64"/>
    <cellStyle name="40% - Énfasis3 2 2" xfId="119"/>
    <cellStyle name="40% - Énfasis3 3" xfId="93"/>
    <cellStyle name="40% - Énfasis4" xfId="31" builtinId="43" customBuiltin="1"/>
    <cellStyle name="40% - Énfasis4 2" xfId="66"/>
    <cellStyle name="40% - Énfasis4 2 2" xfId="121"/>
    <cellStyle name="40% - Énfasis4 3" xfId="95"/>
    <cellStyle name="40% - Énfasis5" xfId="35" builtinId="47" customBuiltin="1"/>
    <cellStyle name="40% - Énfasis5 2" xfId="68"/>
    <cellStyle name="40% - Énfasis5 2 2" xfId="123"/>
    <cellStyle name="40% - Énfasis5 3" xfId="97"/>
    <cellStyle name="40% - Énfasis6" xfId="39" builtinId="51" customBuiltin="1"/>
    <cellStyle name="40% - Énfasis6 2" xfId="70"/>
    <cellStyle name="40% - Énfasis6 2 2" xfId="125"/>
    <cellStyle name="40% - Énfasis6 3" xfId="99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Incorrecto" xfId="7" builtinId="27" customBuiltin="1"/>
    <cellStyle name="Millares 2" xfId="84"/>
    <cellStyle name="Millares 2 2" xfId="138"/>
    <cellStyle name="Millares 3" xfId="127"/>
    <cellStyle name="Millares 4" xfId="87"/>
    <cellStyle name="Millares 5" xfId="72"/>
    <cellStyle name="Neutral" xfId="8" builtinId="28" customBuiltin="1"/>
    <cellStyle name="Normal" xfId="0" builtinId="0"/>
    <cellStyle name="Normal 10" xfId="57"/>
    <cellStyle name="Normal 10 2" xfId="112"/>
    <cellStyle name="Normal 11" xfId="73"/>
    <cellStyle name="Normal 11 2" xfId="78"/>
    <cellStyle name="Normal 11 2 2" xfId="133"/>
    <cellStyle name="Normal 11 3" xfId="128"/>
    <cellStyle name="Normal 12" xfId="74"/>
    <cellStyle name="Normal 12 2" xfId="129"/>
    <cellStyle name="Normal 13" xfId="76"/>
    <cellStyle name="Normal 13 2" xfId="131"/>
    <cellStyle name="Normal 14" xfId="77"/>
    <cellStyle name="Normal 14 2" xfId="132"/>
    <cellStyle name="Normal 15" xfId="79"/>
    <cellStyle name="Normal 15 2" xfId="134"/>
    <cellStyle name="Normal 16" xfId="80"/>
    <cellStyle name="Normal 16 2" xfId="135"/>
    <cellStyle name="Normal 17" xfId="81"/>
    <cellStyle name="Normal 17 2" xfId="136"/>
    <cellStyle name="Normal 18" xfId="85"/>
    <cellStyle name="Normal 19" xfId="100"/>
    <cellStyle name="Normal 2" xfId="44"/>
    <cellStyle name="Normal 2 2" xfId="46"/>
    <cellStyle name="Normal 2 2 2" xfId="103"/>
    <cellStyle name="Normal 2 3" xfId="48"/>
    <cellStyle name="Normal 2 3 2" xfId="105"/>
    <cellStyle name="Normal 2 4" xfId="51"/>
    <cellStyle name="Normal 2 5" xfId="54"/>
    <cellStyle name="Normal 2 5 2" xfId="109"/>
    <cellStyle name="Normal 2 6" xfId="55"/>
    <cellStyle name="Normal 2 6 2" xfId="110"/>
    <cellStyle name="Normal 2 7" xfId="75"/>
    <cellStyle name="Normal 2 7 2" xfId="130"/>
    <cellStyle name="Normal 20" xfId="41"/>
    <cellStyle name="Normal 3" xfId="45"/>
    <cellStyle name="Normal 3 2" xfId="102"/>
    <cellStyle name="Normal 4" xfId="47"/>
    <cellStyle name="Normal 4 2" xfId="104"/>
    <cellStyle name="Normal 5" xfId="43"/>
    <cellStyle name="Normal 5 2" xfId="101"/>
    <cellStyle name="Normal 6" xfId="50"/>
    <cellStyle name="Normal 6 2" xfId="107"/>
    <cellStyle name="Normal 7" xfId="52"/>
    <cellStyle name="Normal 7 2" xfId="108"/>
    <cellStyle name="Normal 8" xfId="53"/>
    <cellStyle name="Normal 9" xfId="56"/>
    <cellStyle name="Normal 9 2" xfId="111"/>
    <cellStyle name="Normal_Hoja2" xfId="42"/>
    <cellStyle name="Notas 2" xfId="49"/>
    <cellStyle name="Notas 2 2" xfId="106"/>
    <cellStyle name="Notas 3" xfId="58"/>
    <cellStyle name="Notas 3 2" xfId="113"/>
    <cellStyle name="Porcentaje 2" xfId="83"/>
    <cellStyle name="Porcentaje 3" xfId="82"/>
    <cellStyle name="Porcentaje 3 2" xfId="137"/>
    <cellStyle name="Porcentual 2" xfId="86"/>
    <cellStyle name="Porcentual 3" xfId="126"/>
    <cellStyle name="Porcentual 4" xfId="71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0"/>
  <sheetViews>
    <sheetView workbookViewId="0">
      <selection activeCell="A4" sqref="A4"/>
    </sheetView>
  </sheetViews>
  <sheetFormatPr baseColWidth="10" defaultRowHeight="15"/>
  <cols>
    <col min="1" max="1" width="20.5703125" customWidth="1"/>
    <col min="2" max="2" width="15.42578125" customWidth="1"/>
  </cols>
  <sheetData>
    <row r="1" spans="1:8">
      <c r="A1" s="58" t="s">
        <v>0</v>
      </c>
      <c r="B1" s="58"/>
      <c r="C1" s="58"/>
      <c r="D1" s="58"/>
      <c r="E1" s="58"/>
      <c r="F1" s="58"/>
      <c r="G1" s="58"/>
      <c r="H1" s="58"/>
    </row>
    <row r="2" spans="1:8">
      <c r="A2" s="58" t="s">
        <v>1</v>
      </c>
      <c r="B2" s="58"/>
      <c r="C2" s="58"/>
      <c r="D2" s="58"/>
      <c r="E2" s="58"/>
      <c r="F2" s="58"/>
      <c r="G2" s="58"/>
      <c r="H2" s="58"/>
    </row>
    <row r="3" spans="1:8">
      <c r="A3" s="58" t="s">
        <v>2</v>
      </c>
      <c r="B3" s="58"/>
      <c r="C3" s="58"/>
      <c r="D3" s="58"/>
      <c r="E3" s="58"/>
      <c r="F3" s="58"/>
      <c r="G3" s="58"/>
      <c r="H3" s="58"/>
    </row>
    <row r="4" spans="1:8">
      <c r="A4" s="4"/>
      <c r="B4" s="4"/>
      <c r="C4" s="4"/>
      <c r="D4" s="4"/>
      <c r="E4" s="4"/>
      <c r="F4" s="4"/>
      <c r="G4" s="4"/>
      <c r="H4" s="4"/>
    </row>
    <row r="5" spans="1:8">
      <c r="A5" s="58" t="s">
        <v>3</v>
      </c>
      <c r="B5" s="58"/>
      <c r="C5" s="58"/>
      <c r="D5" s="58"/>
      <c r="E5" s="58"/>
      <c r="F5" s="58"/>
      <c r="G5" s="58"/>
      <c r="H5" s="58"/>
    </row>
    <row r="6" spans="1:8">
      <c r="A6" s="58" t="s">
        <v>4</v>
      </c>
      <c r="B6" s="58"/>
      <c r="C6" s="58"/>
      <c r="D6" s="58"/>
      <c r="E6" s="58"/>
      <c r="F6" s="58"/>
      <c r="G6" s="58"/>
      <c r="H6" s="58"/>
    </row>
    <row r="7" spans="1:8">
      <c r="A7" s="1"/>
      <c r="B7" s="57" t="s">
        <v>28</v>
      </c>
      <c r="C7" s="57"/>
      <c r="D7" s="57"/>
      <c r="E7" s="57"/>
      <c r="F7" s="57"/>
      <c r="G7" s="1"/>
      <c r="H7" s="1"/>
    </row>
    <row r="8" spans="1:8" ht="15.75" thickBot="1">
      <c r="A8" s="6"/>
      <c r="B8" s="6"/>
      <c r="C8" s="6"/>
      <c r="D8" s="6"/>
      <c r="E8" s="6"/>
      <c r="F8" s="6"/>
      <c r="G8" s="6"/>
      <c r="H8" s="6"/>
    </row>
    <row r="9" spans="1:8" ht="16.5" thickTop="1" thickBot="1">
      <c r="A9" s="59" t="s">
        <v>5</v>
      </c>
      <c r="B9" s="59"/>
      <c r="C9" s="59"/>
      <c r="D9" s="59"/>
      <c r="E9" s="59"/>
      <c r="F9" s="59"/>
      <c r="G9" s="59"/>
      <c r="H9" s="59"/>
    </row>
    <row r="10" spans="1:8" ht="16.5" thickTop="1" thickBot="1">
      <c r="A10" s="60" t="s">
        <v>6</v>
      </c>
      <c r="B10" s="62" t="s">
        <v>7</v>
      </c>
      <c r="C10" s="64" t="s">
        <v>8</v>
      </c>
      <c r="D10" s="64"/>
      <c r="E10" s="65"/>
      <c r="F10" s="66" t="s">
        <v>9</v>
      </c>
      <c r="G10" s="68" t="s">
        <v>10</v>
      </c>
      <c r="H10" s="66" t="s">
        <v>11</v>
      </c>
    </row>
    <row r="11" spans="1:8" ht="15.75" thickTop="1">
      <c r="A11" s="61"/>
      <c r="B11" s="63"/>
      <c r="C11" s="7" t="s">
        <v>12</v>
      </c>
      <c r="D11" s="7" t="s">
        <v>13</v>
      </c>
      <c r="E11" s="8" t="s">
        <v>14</v>
      </c>
      <c r="F11" s="67"/>
      <c r="G11" s="69"/>
      <c r="H11" s="67"/>
    </row>
    <row r="12" spans="1:8">
      <c r="A12" s="70" t="s">
        <v>15</v>
      </c>
      <c r="B12" s="10" t="s">
        <v>16</v>
      </c>
      <c r="C12" s="31">
        <v>341</v>
      </c>
      <c r="D12" s="31">
        <v>284</v>
      </c>
      <c r="E12" s="32">
        <f>SUM(C12:D12)</f>
        <v>625</v>
      </c>
      <c r="F12" s="36">
        <v>58</v>
      </c>
      <c r="G12" s="36">
        <v>77</v>
      </c>
      <c r="H12" s="36">
        <v>58</v>
      </c>
    </row>
    <row r="13" spans="1:8">
      <c r="A13" s="71"/>
      <c r="B13" s="10" t="s">
        <v>17</v>
      </c>
      <c r="C13" s="31">
        <v>30031</v>
      </c>
      <c r="D13" s="31">
        <v>29293</v>
      </c>
      <c r="E13" s="32">
        <f t="shared" ref="E13:E31" si="0">SUM(C13:D13)</f>
        <v>59324</v>
      </c>
      <c r="F13" s="36">
        <v>2362</v>
      </c>
      <c r="G13" s="36">
        <v>2787</v>
      </c>
      <c r="H13" s="36">
        <v>402</v>
      </c>
    </row>
    <row r="14" spans="1:8">
      <c r="A14" s="71"/>
      <c r="B14" s="10" t="s">
        <v>18</v>
      </c>
      <c r="C14" s="31">
        <v>20411</v>
      </c>
      <c r="D14" s="31">
        <v>20097</v>
      </c>
      <c r="E14" s="32">
        <f t="shared" si="0"/>
        <v>40508</v>
      </c>
      <c r="F14" s="36">
        <v>1600</v>
      </c>
      <c r="G14" s="36">
        <v>1996</v>
      </c>
      <c r="H14" s="36">
        <v>224</v>
      </c>
    </row>
    <row r="15" spans="1:8">
      <c r="A15" s="71"/>
      <c r="B15" s="10" t="s">
        <v>19</v>
      </c>
      <c r="C15" s="31">
        <v>4108</v>
      </c>
      <c r="D15" s="31">
        <v>3945</v>
      </c>
      <c r="E15" s="32">
        <f t="shared" si="0"/>
        <v>8053</v>
      </c>
      <c r="F15" s="36">
        <v>436</v>
      </c>
      <c r="G15" s="36">
        <v>625</v>
      </c>
      <c r="H15" s="36">
        <v>107</v>
      </c>
    </row>
    <row r="16" spans="1:8">
      <c r="A16" s="71"/>
      <c r="B16" s="12" t="s">
        <v>14</v>
      </c>
      <c r="C16" s="33">
        <f>SUM(C12:C15)</f>
        <v>54891</v>
      </c>
      <c r="D16" s="33">
        <f t="shared" ref="D16:H16" si="1">SUM(D12:D15)</f>
        <v>53619</v>
      </c>
      <c r="E16" s="34">
        <f t="shared" si="1"/>
        <v>108510</v>
      </c>
      <c r="F16" s="33">
        <f t="shared" si="1"/>
        <v>4456</v>
      </c>
      <c r="G16" s="35">
        <f t="shared" si="1"/>
        <v>5485</v>
      </c>
      <c r="H16" s="33">
        <f t="shared" si="1"/>
        <v>791</v>
      </c>
    </row>
    <row r="17" spans="1:8">
      <c r="A17" s="70" t="s">
        <v>20</v>
      </c>
      <c r="B17" s="10" t="s">
        <v>16</v>
      </c>
      <c r="C17" s="37">
        <v>687</v>
      </c>
      <c r="D17" s="37">
        <v>557</v>
      </c>
      <c r="E17" s="32">
        <f t="shared" si="0"/>
        <v>1244</v>
      </c>
      <c r="F17" s="38">
        <v>113</v>
      </c>
      <c r="G17" s="38">
        <v>18</v>
      </c>
      <c r="H17" s="38">
        <v>2</v>
      </c>
    </row>
    <row r="18" spans="1:8">
      <c r="A18" s="71"/>
      <c r="B18" s="10" t="s">
        <v>17</v>
      </c>
      <c r="C18" s="37">
        <v>0</v>
      </c>
      <c r="D18" s="37">
        <v>0</v>
      </c>
      <c r="E18" s="32">
        <f t="shared" si="0"/>
        <v>0</v>
      </c>
      <c r="F18" s="38">
        <v>0</v>
      </c>
      <c r="G18" s="38">
        <v>0</v>
      </c>
      <c r="H18" s="38">
        <v>0</v>
      </c>
    </row>
    <row r="19" spans="1:8">
      <c r="A19" s="71"/>
      <c r="B19" s="10" t="s">
        <v>18</v>
      </c>
      <c r="C19" s="37">
        <v>7</v>
      </c>
      <c r="D19" s="37">
        <v>95</v>
      </c>
      <c r="E19" s="32">
        <f t="shared" si="0"/>
        <v>102</v>
      </c>
      <c r="F19" s="38">
        <v>8</v>
      </c>
      <c r="G19" s="38">
        <v>8</v>
      </c>
      <c r="H19" s="38">
        <v>2</v>
      </c>
    </row>
    <row r="20" spans="1:8">
      <c r="A20" s="71"/>
      <c r="B20" s="10" t="s">
        <v>19</v>
      </c>
      <c r="C20" s="37">
        <v>74</v>
      </c>
      <c r="D20" s="37">
        <v>247</v>
      </c>
      <c r="E20" s="32">
        <f t="shared" si="0"/>
        <v>321</v>
      </c>
      <c r="F20" s="38">
        <v>47</v>
      </c>
      <c r="G20" s="38">
        <v>45</v>
      </c>
      <c r="H20" s="38">
        <v>17</v>
      </c>
    </row>
    <row r="21" spans="1:8">
      <c r="A21" s="71"/>
      <c r="B21" s="12" t="s">
        <v>14</v>
      </c>
      <c r="C21" s="33">
        <f>SUM(C17:C20)</f>
        <v>768</v>
      </c>
      <c r="D21" s="33">
        <f t="shared" ref="D21" si="2">SUM(D17:D20)</f>
        <v>899</v>
      </c>
      <c r="E21" s="34">
        <f t="shared" ref="E21" si="3">SUM(E17:E20)</f>
        <v>1667</v>
      </c>
      <c r="F21" s="33">
        <f t="shared" ref="F21" si="4">SUM(F17:F20)</f>
        <v>168</v>
      </c>
      <c r="G21" s="35">
        <f t="shared" ref="G21" si="5">SUM(G17:G20)</f>
        <v>71</v>
      </c>
      <c r="H21" s="33">
        <f t="shared" ref="H21" si="6">SUM(H17:H20)</f>
        <v>21</v>
      </c>
    </row>
    <row r="22" spans="1:8">
      <c r="A22" s="70" t="s">
        <v>21</v>
      </c>
      <c r="B22" s="10" t="s">
        <v>16</v>
      </c>
      <c r="C22" s="39">
        <v>4655</v>
      </c>
      <c r="D22" s="39">
        <v>4665</v>
      </c>
      <c r="E22" s="32">
        <f t="shared" si="0"/>
        <v>9320</v>
      </c>
      <c r="F22" s="40">
        <v>244</v>
      </c>
      <c r="G22" s="40">
        <v>553</v>
      </c>
      <c r="H22" s="40">
        <v>13</v>
      </c>
    </row>
    <row r="23" spans="1:8">
      <c r="A23" s="71"/>
      <c r="B23" s="10" t="s">
        <v>17</v>
      </c>
      <c r="C23" s="39">
        <v>0</v>
      </c>
      <c r="D23" s="39">
        <v>0</v>
      </c>
      <c r="E23" s="32">
        <f t="shared" si="0"/>
        <v>0</v>
      </c>
      <c r="F23" s="40">
        <v>0</v>
      </c>
      <c r="G23" s="40">
        <v>0</v>
      </c>
      <c r="H23" s="40">
        <v>0</v>
      </c>
    </row>
    <row r="24" spans="1:8">
      <c r="A24" s="71"/>
      <c r="B24" s="10" t="s">
        <v>18</v>
      </c>
      <c r="C24" s="39">
        <v>4815</v>
      </c>
      <c r="D24" s="39">
        <v>4975</v>
      </c>
      <c r="E24" s="32">
        <f t="shared" si="0"/>
        <v>9790</v>
      </c>
      <c r="F24" s="40">
        <v>275</v>
      </c>
      <c r="G24" s="40">
        <v>762</v>
      </c>
      <c r="H24" s="40">
        <v>24</v>
      </c>
    </row>
    <row r="25" spans="1:8">
      <c r="A25" s="71"/>
      <c r="B25" s="10" t="s">
        <v>19</v>
      </c>
      <c r="C25" s="39">
        <v>1056</v>
      </c>
      <c r="D25" s="39">
        <v>1115</v>
      </c>
      <c r="E25" s="32">
        <f t="shared" si="0"/>
        <v>2171</v>
      </c>
      <c r="F25" s="40">
        <v>99</v>
      </c>
      <c r="G25" s="40">
        <v>345</v>
      </c>
      <c r="H25" s="40">
        <v>20</v>
      </c>
    </row>
    <row r="26" spans="1:8">
      <c r="A26" s="71"/>
      <c r="B26" s="12" t="s">
        <v>14</v>
      </c>
      <c r="C26" s="33">
        <f>SUM(C22:C25)</f>
        <v>10526</v>
      </c>
      <c r="D26" s="33">
        <f t="shared" ref="D26" si="7">SUM(D22:D25)</f>
        <v>10755</v>
      </c>
      <c r="E26" s="34">
        <f t="shared" ref="E26" si="8">SUM(E22:E25)</f>
        <v>21281</v>
      </c>
      <c r="F26" s="33">
        <f t="shared" ref="F26" si="9">SUM(F22:F25)</f>
        <v>618</v>
      </c>
      <c r="G26" s="35">
        <f t="shared" ref="G26" si="10">SUM(G22:G25)</f>
        <v>1660</v>
      </c>
      <c r="H26" s="33">
        <f t="shared" ref="H26" si="11">SUM(H22:H25)</f>
        <v>57</v>
      </c>
    </row>
    <row r="27" spans="1:8">
      <c r="A27" s="70" t="s">
        <v>22</v>
      </c>
      <c r="B27" s="17" t="s">
        <v>23</v>
      </c>
      <c r="C27" s="41">
        <v>5513</v>
      </c>
      <c r="D27" s="41">
        <v>5627</v>
      </c>
      <c r="E27" s="32">
        <f t="shared" si="0"/>
        <v>11140</v>
      </c>
      <c r="F27" s="31" t="s">
        <v>24</v>
      </c>
      <c r="G27" s="42">
        <v>1116</v>
      </c>
      <c r="H27" s="42">
        <v>13</v>
      </c>
    </row>
    <row r="28" spans="1:8">
      <c r="A28" s="70"/>
      <c r="B28" s="10" t="s">
        <v>16</v>
      </c>
      <c r="C28" s="41">
        <v>1622</v>
      </c>
      <c r="D28" s="41">
        <v>682</v>
      </c>
      <c r="E28" s="32">
        <f t="shared" si="0"/>
        <v>2304</v>
      </c>
      <c r="F28" s="31" t="s">
        <v>24</v>
      </c>
      <c r="G28" s="42">
        <v>279</v>
      </c>
      <c r="H28" s="42">
        <v>6</v>
      </c>
    </row>
    <row r="29" spans="1:8">
      <c r="A29" s="70"/>
      <c r="B29" s="10" t="s">
        <v>17</v>
      </c>
      <c r="C29" s="41">
        <v>44</v>
      </c>
      <c r="D29" s="41">
        <v>160</v>
      </c>
      <c r="E29" s="32">
        <f t="shared" si="0"/>
        <v>204</v>
      </c>
      <c r="F29" s="31" t="s">
        <v>24</v>
      </c>
      <c r="G29" s="42">
        <v>21</v>
      </c>
      <c r="H29" s="42">
        <v>3</v>
      </c>
    </row>
    <row r="30" spans="1:8">
      <c r="A30" s="70"/>
      <c r="B30" s="10" t="s">
        <v>18</v>
      </c>
      <c r="C30" s="41">
        <v>70</v>
      </c>
      <c r="D30" s="41">
        <v>245</v>
      </c>
      <c r="E30" s="32">
        <f t="shared" si="0"/>
        <v>315</v>
      </c>
      <c r="F30" s="31" t="s">
        <v>24</v>
      </c>
      <c r="G30" s="42">
        <v>57</v>
      </c>
      <c r="H30" s="42">
        <v>2</v>
      </c>
    </row>
    <row r="31" spans="1:8">
      <c r="A31" s="70"/>
      <c r="B31" s="10" t="s">
        <v>19</v>
      </c>
      <c r="C31" s="41">
        <v>2100</v>
      </c>
      <c r="D31" s="41">
        <v>2829</v>
      </c>
      <c r="E31" s="32">
        <f t="shared" si="0"/>
        <v>4929</v>
      </c>
      <c r="F31" s="31" t="s">
        <v>24</v>
      </c>
      <c r="G31" s="42">
        <v>967</v>
      </c>
      <c r="H31" s="42">
        <v>20</v>
      </c>
    </row>
    <row r="32" spans="1:8" ht="15.75" thickBot="1">
      <c r="A32" s="72"/>
      <c r="B32" s="18" t="s">
        <v>14</v>
      </c>
      <c r="C32" s="19">
        <f>SUM(C27:C31)</f>
        <v>9349</v>
      </c>
      <c r="D32" s="19">
        <f t="shared" ref="D32:E32" si="12">SUM(D27:D31)</f>
        <v>9543</v>
      </c>
      <c r="E32" s="20">
        <f t="shared" si="12"/>
        <v>18892</v>
      </c>
      <c r="F32" s="19" t="s">
        <v>24</v>
      </c>
      <c r="G32" s="21">
        <f t="shared" ref="G32" si="13">SUM(G27:G31)</f>
        <v>2440</v>
      </c>
      <c r="H32" s="19">
        <f t="shared" ref="H32" si="14">SUM(H27:H31)</f>
        <v>44</v>
      </c>
    </row>
    <row r="33" spans="1:8" ht="15.75" thickTop="1">
      <c r="A33" s="73" t="s">
        <v>25</v>
      </c>
      <c r="B33" s="22" t="s">
        <v>23</v>
      </c>
      <c r="C33" s="23">
        <f>C27</f>
        <v>5513</v>
      </c>
      <c r="D33" s="23">
        <f t="shared" ref="D33:H33" si="15">D27</f>
        <v>5627</v>
      </c>
      <c r="E33" s="24">
        <f t="shared" si="15"/>
        <v>11140</v>
      </c>
      <c r="F33" s="23">
        <v>0</v>
      </c>
      <c r="G33" s="25">
        <f t="shared" si="15"/>
        <v>1116</v>
      </c>
      <c r="H33" s="23">
        <f t="shared" si="15"/>
        <v>13</v>
      </c>
    </row>
    <row r="34" spans="1:8">
      <c r="A34" s="73"/>
      <c r="B34" s="26" t="s">
        <v>16</v>
      </c>
      <c r="C34" s="23">
        <f>C12+C17+C22+C28</f>
        <v>7305</v>
      </c>
      <c r="D34" s="23">
        <f t="shared" ref="D34:H34" si="16">D12+D17+D22+D28</f>
        <v>6188</v>
      </c>
      <c r="E34" s="24">
        <f t="shared" si="16"/>
        <v>13493</v>
      </c>
      <c r="F34" s="23">
        <f>F12+F17+F22</f>
        <v>415</v>
      </c>
      <c r="G34" s="25">
        <f t="shared" si="16"/>
        <v>927</v>
      </c>
      <c r="H34" s="23">
        <f t="shared" si="16"/>
        <v>79</v>
      </c>
    </row>
    <row r="35" spans="1:8">
      <c r="A35" s="73"/>
      <c r="B35" s="26" t="s">
        <v>17</v>
      </c>
      <c r="C35" s="23">
        <f t="shared" ref="C35:H37" si="17">C13+C18+C23+C29</f>
        <v>30075</v>
      </c>
      <c r="D35" s="23">
        <f t="shared" si="17"/>
        <v>29453</v>
      </c>
      <c r="E35" s="24">
        <f t="shared" si="17"/>
        <v>59528</v>
      </c>
      <c r="F35" s="23">
        <f t="shared" ref="F35:F37" si="18">F13+F18+F23</f>
        <v>2362</v>
      </c>
      <c r="G35" s="25">
        <f t="shared" si="17"/>
        <v>2808</v>
      </c>
      <c r="H35" s="23">
        <f t="shared" si="17"/>
        <v>405</v>
      </c>
    </row>
    <row r="36" spans="1:8">
      <c r="A36" s="73"/>
      <c r="B36" s="26" t="s">
        <v>18</v>
      </c>
      <c r="C36" s="23">
        <f t="shared" si="17"/>
        <v>25303</v>
      </c>
      <c r="D36" s="23">
        <f t="shared" si="17"/>
        <v>25412</v>
      </c>
      <c r="E36" s="24">
        <f t="shared" si="17"/>
        <v>50715</v>
      </c>
      <c r="F36" s="23">
        <f t="shared" si="18"/>
        <v>1883</v>
      </c>
      <c r="G36" s="25">
        <f t="shared" si="17"/>
        <v>2823</v>
      </c>
      <c r="H36" s="23">
        <f t="shared" si="17"/>
        <v>252</v>
      </c>
    </row>
    <row r="37" spans="1:8">
      <c r="A37" s="73"/>
      <c r="B37" s="26" t="s">
        <v>19</v>
      </c>
      <c r="C37" s="23">
        <f t="shared" si="17"/>
        <v>7338</v>
      </c>
      <c r="D37" s="23">
        <f t="shared" si="17"/>
        <v>8136</v>
      </c>
      <c r="E37" s="24">
        <f t="shared" si="17"/>
        <v>15474</v>
      </c>
      <c r="F37" s="23">
        <f t="shared" si="18"/>
        <v>582</v>
      </c>
      <c r="G37" s="25">
        <f t="shared" si="17"/>
        <v>1982</v>
      </c>
      <c r="H37" s="23">
        <f t="shared" si="17"/>
        <v>164</v>
      </c>
    </row>
    <row r="38" spans="1:8" ht="15.75" thickBot="1">
      <c r="A38" s="74"/>
      <c r="B38" s="27" t="s">
        <v>14</v>
      </c>
      <c r="C38" s="28">
        <f>SUM(C33:C37)</f>
        <v>75534</v>
      </c>
      <c r="D38" s="28">
        <f t="shared" ref="D38:H38" si="19">SUM(D33:D37)</f>
        <v>74816</v>
      </c>
      <c r="E38" s="29">
        <f t="shared" si="19"/>
        <v>150350</v>
      </c>
      <c r="F38" s="28">
        <f t="shared" si="19"/>
        <v>5242</v>
      </c>
      <c r="G38" s="30">
        <f t="shared" si="19"/>
        <v>9656</v>
      </c>
      <c r="H38" s="28">
        <f t="shared" si="19"/>
        <v>913</v>
      </c>
    </row>
    <row r="39" spans="1:8" ht="15.75" thickTop="1">
      <c r="A39" s="2"/>
      <c r="B39" s="2"/>
      <c r="C39" s="3"/>
      <c r="D39" s="3"/>
      <c r="E39" s="3"/>
      <c r="F39" s="3"/>
      <c r="G39" s="3"/>
      <c r="H39" s="3"/>
    </row>
    <row r="40" spans="1:8">
      <c r="A40" s="5" t="s">
        <v>26</v>
      </c>
      <c r="B40" s="2"/>
      <c r="C40" s="2"/>
      <c r="D40" s="2"/>
      <c r="E40" s="2"/>
      <c r="F40" s="2"/>
      <c r="G40" s="2"/>
      <c r="H40" s="2"/>
    </row>
  </sheetData>
  <mergeCells count="18">
    <mergeCell ref="A12:A16"/>
    <mergeCell ref="A17:A21"/>
    <mergeCell ref="A22:A26"/>
    <mergeCell ref="A27:A32"/>
    <mergeCell ref="A33:A38"/>
    <mergeCell ref="A9:H9"/>
    <mergeCell ref="A10:A11"/>
    <mergeCell ref="B10:B11"/>
    <mergeCell ref="C10:E10"/>
    <mergeCell ref="F10:F11"/>
    <mergeCell ref="G10:G11"/>
    <mergeCell ref="H10:H11"/>
    <mergeCell ref="B7:F7"/>
    <mergeCell ref="A1:H1"/>
    <mergeCell ref="A2:H2"/>
    <mergeCell ref="A3:H3"/>
    <mergeCell ref="A5:H5"/>
    <mergeCell ref="A6:H6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0"/>
  <sheetViews>
    <sheetView workbookViewId="0">
      <selection activeCell="A4" sqref="A4"/>
    </sheetView>
  </sheetViews>
  <sheetFormatPr baseColWidth="10" defaultRowHeight="15"/>
  <cols>
    <col min="1" max="1" width="20.5703125" customWidth="1"/>
    <col min="2" max="2" width="15.42578125" customWidth="1"/>
  </cols>
  <sheetData>
    <row r="1" spans="1:8">
      <c r="A1" s="58" t="s">
        <v>0</v>
      </c>
      <c r="B1" s="58"/>
      <c r="C1" s="58"/>
      <c r="D1" s="58"/>
      <c r="E1" s="58"/>
      <c r="F1" s="58"/>
      <c r="G1" s="58"/>
      <c r="H1" s="58"/>
    </row>
    <row r="2" spans="1:8">
      <c r="A2" s="58" t="s">
        <v>1</v>
      </c>
      <c r="B2" s="58"/>
      <c r="C2" s="58"/>
      <c r="D2" s="58"/>
      <c r="E2" s="58"/>
      <c r="F2" s="58"/>
      <c r="G2" s="58"/>
      <c r="H2" s="58"/>
    </row>
    <row r="3" spans="1:8">
      <c r="A3" s="58" t="s">
        <v>2</v>
      </c>
      <c r="B3" s="58"/>
      <c r="C3" s="58"/>
      <c r="D3" s="58"/>
      <c r="E3" s="58"/>
      <c r="F3" s="58"/>
      <c r="G3" s="58"/>
      <c r="H3" s="58"/>
    </row>
    <row r="4" spans="1:8">
      <c r="A4" s="4"/>
      <c r="B4" s="4"/>
      <c r="C4" s="4"/>
      <c r="D4" s="4"/>
      <c r="E4" s="4"/>
      <c r="F4" s="4"/>
      <c r="G4" s="4"/>
      <c r="H4" s="4"/>
    </row>
    <row r="5" spans="1:8">
      <c r="A5" s="58" t="s">
        <v>3</v>
      </c>
      <c r="B5" s="58"/>
      <c r="C5" s="58"/>
      <c r="D5" s="58"/>
      <c r="E5" s="58"/>
      <c r="F5" s="58"/>
      <c r="G5" s="58"/>
      <c r="H5" s="58"/>
    </row>
    <row r="6" spans="1:8">
      <c r="A6" s="58" t="s">
        <v>4</v>
      </c>
      <c r="B6" s="58"/>
      <c r="C6" s="58"/>
      <c r="D6" s="58"/>
      <c r="E6" s="58"/>
      <c r="F6" s="58"/>
      <c r="G6" s="58"/>
      <c r="H6" s="58"/>
    </row>
    <row r="7" spans="1:8">
      <c r="A7" s="1"/>
      <c r="B7" s="57" t="s">
        <v>29</v>
      </c>
      <c r="C7" s="57"/>
      <c r="D7" s="57"/>
      <c r="E7" s="57"/>
      <c r="F7" s="57"/>
      <c r="G7" s="1"/>
      <c r="H7" s="1"/>
    </row>
    <row r="8" spans="1:8" ht="15.75" thickBot="1">
      <c r="A8" s="6"/>
      <c r="B8" s="6"/>
      <c r="C8" s="6"/>
      <c r="D8" s="6"/>
      <c r="E8" s="6"/>
      <c r="F8" s="6"/>
      <c r="G8" s="6"/>
      <c r="H8" s="6"/>
    </row>
    <row r="9" spans="1:8" ht="16.5" thickTop="1" thickBot="1">
      <c r="A9" s="59" t="s">
        <v>5</v>
      </c>
      <c r="B9" s="59"/>
      <c r="C9" s="59"/>
      <c r="D9" s="59"/>
      <c r="E9" s="59"/>
      <c r="F9" s="59"/>
      <c r="G9" s="59"/>
      <c r="H9" s="59"/>
    </row>
    <row r="10" spans="1:8" ht="16.5" thickTop="1" thickBot="1">
      <c r="A10" s="60" t="s">
        <v>6</v>
      </c>
      <c r="B10" s="62" t="s">
        <v>7</v>
      </c>
      <c r="C10" s="64" t="s">
        <v>8</v>
      </c>
      <c r="D10" s="64"/>
      <c r="E10" s="65"/>
      <c r="F10" s="66" t="s">
        <v>9</v>
      </c>
      <c r="G10" s="68" t="s">
        <v>10</v>
      </c>
      <c r="H10" s="66" t="s">
        <v>11</v>
      </c>
    </row>
    <row r="11" spans="1:8" ht="15.75" thickTop="1">
      <c r="A11" s="61"/>
      <c r="B11" s="63"/>
      <c r="C11" s="7" t="s">
        <v>12</v>
      </c>
      <c r="D11" s="7" t="s">
        <v>13</v>
      </c>
      <c r="E11" s="8" t="s">
        <v>14</v>
      </c>
      <c r="F11" s="67"/>
      <c r="G11" s="69"/>
      <c r="H11" s="67"/>
    </row>
    <row r="12" spans="1:8">
      <c r="A12" s="70" t="s">
        <v>15</v>
      </c>
      <c r="B12" s="10" t="s">
        <v>16</v>
      </c>
      <c r="C12" s="43">
        <v>247</v>
      </c>
      <c r="D12" s="43">
        <v>222</v>
      </c>
      <c r="E12" s="11">
        <f>SUM(C12:D12)</f>
        <v>469</v>
      </c>
      <c r="F12" s="44">
        <v>42</v>
      </c>
      <c r="G12" s="44">
        <v>51</v>
      </c>
      <c r="H12" s="44">
        <v>42</v>
      </c>
    </row>
    <row r="13" spans="1:8">
      <c r="A13" s="71"/>
      <c r="B13" s="10" t="s">
        <v>17</v>
      </c>
      <c r="C13" s="43">
        <v>47731</v>
      </c>
      <c r="D13" s="43">
        <v>46757</v>
      </c>
      <c r="E13" s="11">
        <f t="shared" ref="E13:E31" si="0">SUM(C13:D13)</f>
        <v>94488</v>
      </c>
      <c r="F13" s="44">
        <v>3575</v>
      </c>
      <c r="G13" s="44">
        <v>4279</v>
      </c>
      <c r="H13" s="44">
        <v>498</v>
      </c>
    </row>
    <row r="14" spans="1:8">
      <c r="A14" s="71"/>
      <c r="B14" s="10" t="s">
        <v>18</v>
      </c>
      <c r="C14" s="43">
        <v>40917</v>
      </c>
      <c r="D14" s="43">
        <v>39591</v>
      </c>
      <c r="E14" s="11">
        <f t="shared" si="0"/>
        <v>80508</v>
      </c>
      <c r="F14" s="44">
        <v>3188</v>
      </c>
      <c r="G14" s="44">
        <v>4843</v>
      </c>
      <c r="H14" s="44">
        <v>369</v>
      </c>
    </row>
    <row r="15" spans="1:8">
      <c r="A15" s="71"/>
      <c r="B15" s="10" t="s">
        <v>19</v>
      </c>
      <c r="C15" s="43">
        <v>10258</v>
      </c>
      <c r="D15" s="43">
        <v>9817</v>
      </c>
      <c r="E15" s="11">
        <f t="shared" si="0"/>
        <v>20075</v>
      </c>
      <c r="F15" s="44">
        <v>1029</v>
      </c>
      <c r="G15" s="44">
        <v>1175</v>
      </c>
      <c r="H15" s="44">
        <v>199</v>
      </c>
    </row>
    <row r="16" spans="1:8">
      <c r="A16" s="71"/>
      <c r="B16" s="12" t="s">
        <v>14</v>
      </c>
      <c r="C16" s="13">
        <f>SUM(C12:C15)</f>
        <v>99153</v>
      </c>
      <c r="D16" s="13">
        <f>SUM(D12:D15)</f>
        <v>96387</v>
      </c>
      <c r="E16" s="14">
        <f>SUM(E12:E15)</f>
        <v>195540</v>
      </c>
      <c r="F16" s="13">
        <f>SUM(F12:F15)</f>
        <v>7834</v>
      </c>
      <c r="G16" s="15">
        <f>SUM(G12:G15)</f>
        <v>10348</v>
      </c>
      <c r="H16" s="13">
        <f>SUM(H12:H15)</f>
        <v>1108</v>
      </c>
    </row>
    <row r="17" spans="1:8">
      <c r="A17" s="70" t="s">
        <v>20</v>
      </c>
      <c r="B17" s="10" t="s">
        <v>16</v>
      </c>
      <c r="C17" s="45">
        <v>6209</v>
      </c>
      <c r="D17" s="45">
        <v>5833</v>
      </c>
      <c r="E17" s="11">
        <f t="shared" si="0"/>
        <v>12042</v>
      </c>
      <c r="F17" s="46">
        <v>1003</v>
      </c>
      <c r="G17" s="46">
        <v>144</v>
      </c>
      <c r="H17" s="46">
        <v>8</v>
      </c>
    </row>
    <row r="18" spans="1:8">
      <c r="A18" s="71"/>
      <c r="B18" s="10" t="s">
        <v>17</v>
      </c>
      <c r="C18" s="45">
        <v>0</v>
      </c>
      <c r="D18" s="45">
        <v>0</v>
      </c>
      <c r="E18" s="11">
        <f t="shared" si="0"/>
        <v>0</v>
      </c>
      <c r="F18" s="46">
        <v>0</v>
      </c>
      <c r="G18" s="46">
        <v>0</v>
      </c>
      <c r="H18" s="46">
        <v>0</v>
      </c>
    </row>
    <row r="19" spans="1:8">
      <c r="A19" s="71"/>
      <c r="B19" s="10" t="s">
        <v>18</v>
      </c>
      <c r="C19" s="45">
        <v>339</v>
      </c>
      <c r="D19" s="45">
        <v>768</v>
      </c>
      <c r="E19" s="11">
        <f t="shared" si="0"/>
        <v>1107</v>
      </c>
      <c r="F19" s="46">
        <v>87</v>
      </c>
      <c r="G19" s="46">
        <v>116</v>
      </c>
      <c r="H19" s="46">
        <v>12</v>
      </c>
    </row>
    <row r="20" spans="1:8">
      <c r="A20" s="71"/>
      <c r="B20" s="10" t="s">
        <v>19</v>
      </c>
      <c r="C20" s="45">
        <v>318</v>
      </c>
      <c r="D20" s="45">
        <v>591</v>
      </c>
      <c r="E20" s="11">
        <f t="shared" si="0"/>
        <v>909</v>
      </c>
      <c r="F20" s="46">
        <v>106</v>
      </c>
      <c r="G20" s="46">
        <v>104</v>
      </c>
      <c r="H20" s="46">
        <v>22</v>
      </c>
    </row>
    <row r="21" spans="1:8">
      <c r="A21" s="71"/>
      <c r="B21" s="12" t="s">
        <v>14</v>
      </c>
      <c r="C21" s="13">
        <f>SUM(C17:C20)</f>
        <v>6866</v>
      </c>
      <c r="D21" s="13">
        <f>SUM(D17:D20)</f>
        <v>7192</v>
      </c>
      <c r="E21" s="14">
        <f>SUM(E17:E20)</f>
        <v>14058</v>
      </c>
      <c r="F21" s="13">
        <f>SUM(F17:F20)</f>
        <v>1196</v>
      </c>
      <c r="G21" s="15">
        <f>SUM(G17:G20)</f>
        <v>364</v>
      </c>
      <c r="H21" s="13">
        <f>SUM(H17:H20)</f>
        <v>42</v>
      </c>
    </row>
    <row r="22" spans="1:8">
      <c r="A22" s="70" t="s">
        <v>21</v>
      </c>
      <c r="B22" s="10" t="s">
        <v>16</v>
      </c>
      <c r="C22" s="47">
        <v>4410</v>
      </c>
      <c r="D22" s="47">
        <v>3895</v>
      </c>
      <c r="E22" s="11">
        <f t="shared" si="0"/>
        <v>8305</v>
      </c>
      <c r="F22" s="48">
        <v>189</v>
      </c>
      <c r="G22" s="48">
        <v>633</v>
      </c>
      <c r="H22" s="48">
        <v>11</v>
      </c>
    </row>
    <row r="23" spans="1:8">
      <c r="A23" s="71"/>
      <c r="B23" s="10" t="s">
        <v>17</v>
      </c>
      <c r="C23" s="47">
        <v>0</v>
      </c>
      <c r="D23" s="47">
        <v>0</v>
      </c>
      <c r="E23" s="11">
        <f t="shared" si="0"/>
        <v>0</v>
      </c>
      <c r="F23" s="48">
        <v>0</v>
      </c>
      <c r="G23" s="48">
        <v>0</v>
      </c>
      <c r="H23" s="48">
        <v>0</v>
      </c>
    </row>
    <row r="24" spans="1:8">
      <c r="A24" s="71"/>
      <c r="B24" s="10" t="s">
        <v>18</v>
      </c>
      <c r="C24" s="47">
        <v>13338</v>
      </c>
      <c r="D24" s="47">
        <v>13991</v>
      </c>
      <c r="E24" s="11">
        <f t="shared" si="0"/>
        <v>27329</v>
      </c>
      <c r="F24" s="48">
        <v>663</v>
      </c>
      <c r="G24" s="48">
        <v>1743</v>
      </c>
      <c r="H24" s="48">
        <v>49</v>
      </c>
    </row>
    <row r="25" spans="1:8">
      <c r="A25" s="71"/>
      <c r="B25" s="10" t="s">
        <v>19</v>
      </c>
      <c r="C25" s="47">
        <v>3459</v>
      </c>
      <c r="D25" s="47">
        <v>3410</v>
      </c>
      <c r="E25" s="11">
        <f t="shared" si="0"/>
        <v>6869</v>
      </c>
      <c r="F25" s="48">
        <v>257</v>
      </c>
      <c r="G25" s="48">
        <v>719</v>
      </c>
      <c r="H25" s="48">
        <v>39</v>
      </c>
    </row>
    <row r="26" spans="1:8">
      <c r="A26" s="71"/>
      <c r="B26" s="12" t="s">
        <v>14</v>
      </c>
      <c r="C26" s="13">
        <f>SUM(C22:C25)</f>
        <v>21207</v>
      </c>
      <c r="D26" s="13">
        <f t="shared" ref="D26:H26" si="1">SUM(D22:D25)</f>
        <v>21296</v>
      </c>
      <c r="E26" s="14">
        <f t="shared" si="1"/>
        <v>42503</v>
      </c>
      <c r="F26" s="13">
        <f t="shared" si="1"/>
        <v>1109</v>
      </c>
      <c r="G26" s="15">
        <f t="shared" si="1"/>
        <v>3095</v>
      </c>
      <c r="H26" s="13">
        <f t="shared" si="1"/>
        <v>99</v>
      </c>
    </row>
    <row r="27" spans="1:8">
      <c r="A27" s="70" t="s">
        <v>22</v>
      </c>
      <c r="B27" s="17" t="s">
        <v>23</v>
      </c>
      <c r="C27" s="49">
        <v>12587</v>
      </c>
      <c r="D27" s="49">
        <v>13206</v>
      </c>
      <c r="E27" s="11">
        <f t="shared" si="0"/>
        <v>25793</v>
      </c>
      <c r="F27" s="9" t="s">
        <v>24</v>
      </c>
      <c r="G27" s="50">
        <v>2772</v>
      </c>
      <c r="H27" s="50">
        <v>31</v>
      </c>
    </row>
    <row r="28" spans="1:8">
      <c r="A28" s="70"/>
      <c r="B28" s="10" t="s">
        <v>16</v>
      </c>
      <c r="C28" s="49">
        <v>2618</v>
      </c>
      <c r="D28" s="49">
        <v>1017</v>
      </c>
      <c r="E28" s="11">
        <f t="shared" si="0"/>
        <v>3635</v>
      </c>
      <c r="F28" s="9" t="s">
        <v>24</v>
      </c>
      <c r="G28" s="50">
        <v>232</v>
      </c>
      <c r="H28" s="50">
        <v>2</v>
      </c>
    </row>
    <row r="29" spans="1:8">
      <c r="A29" s="70"/>
      <c r="B29" s="10" t="s">
        <v>17</v>
      </c>
      <c r="C29" s="49">
        <v>202</v>
      </c>
      <c r="D29" s="49">
        <v>847</v>
      </c>
      <c r="E29" s="11">
        <f t="shared" si="0"/>
        <v>1049</v>
      </c>
      <c r="F29" s="9" t="s">
        <v>24</v>
      </c>
      <c r="G29" s="50">
        <v>144</v>
      </c>
      <c r="H29" s="50">
        <v>6</v>
      </c>
    </row>
    <row r="30" spans="1:8">
      <c r="A30" s="70"/>
      <c r="B30" s="10" t="s">
        <v>18</v>
      </c>
      <c r="C30" s="49">
        <v>1275</v>
      </c>
      <c r="D30" s="49">
        <v>653</v>
      </c>
      <c r="E30" s="11">
        <f t="shared" si="0"/>
        <v>1928</v>
      </c>
      <c r="F30" s="9" t="s">
        <v>24</v>
      </c>
      <c r="G30" s="50">
        <v>329</v>
      </c>
      <c r="H30" s="50">
        <v>6</v>
      </c>
    </row>
    <row r="31" spans="1:8">
      <c r="A31" s="70"/>
      <c r="B31" s="10" t="s">
        <v>19</v>
      </c>
      <c r="C31" s="49">
        <v>3623</v>
      </c>
      <c r="D31" s="49">
        <v>3814</v>
      </c>
      <c r="E31" s="11">
        <f t="shared" si="0"/>
        <v>7437</v>
      </c>
      <c r="F31" s="9" t="s">
        <v>24</v>
      </c>
      <c r="G31" s="50">
        <v>1156</v>
      </c>
      <c r="H31" s="50">
        <v>25</v>
      </c>
    </row>
    <row r="32" spans="1:8" ht="15.75" thickBot="1">
      <c r="A32" s="72"/>
      <c r="B32" s="18" t="s">
        <v>14</v>
      </c>
      <c r="C32" s="19">
        <f>SUM(C27:C31)</f>
        <v>20305</v>
      </c>
      <c r="D32" s="19">
        <f t="shared" ref="D32:H32" si="2">SUM(D27:D31)</f>
        <v>19537</v>
      </c>
      <c r="E32" s="20">
        <f>SUM(E27:E31)</f>
        <v>39842</v>
      </c>
      <c r="F32" s="19" t="s">
        <v>24</v>
      </c>
      <c r="G32" s="21">
        <f t="shared" si="2"/>
        <v>4633</v>
      </c>
      <c r="H32" s="19">
        <f t="shared" si="2"/>
        <v>70</v>
      </c>
    </row>
    <row r="33" spans="1:8" ht="15.75" thickTop="1">
      <c r="A33" s="73" t="s">
        <v>25</v>
      </c>
      <c r="B33" s="22" t="s">
        <v>23</v>
      </c>
      <c r="C33" s="23">
        <f>C27</f>
        <v>12587</v>
      </c>
      <c r="D33" s="23">
        <f t="shared" ref="D33:H33" si="3">D27</f>
        <v>13206</v>
      </c>
      <c r="E33" s="24">
        <f t="shared" si="3"/>
        <v>25793</v>
      </c>
      <c r="F33" s="23">
        <v>0</v>
      </c>
      <c r="G33" s="25">
        <f t="shared" si="3"/>
        <v>2772</v>
      </c>
      <c r="H33" s="23">
        <f t="shared" si="3"/>
        <v>31</v>
      </c>
    </row>
    <row r="34" spans="1:8">
      <c r="A34" s="73"/>
      <c r="B34" s="26" t="s">
        <v>16</v>
      </c>
      <c r="C34" s="23">
        <f>C12+C17+C22+C28</f>
        <v>13484</v>
      </c>
      <c r="D34" s="23">
        <f t="shared" ref="D34:H34" si="4">D12+D17+D22+D28</f>
        <v>10967</v>
      </c>
      <c r="E34" s="24">
        <f t="shared" si="4"/>
        <v>24451</v>
      </c>
      <c r="F34" s="23">
        <f>F12+F17+F22</f>
        <v>1234</v>
      </c>
      <c r="G34" s="25">
        <f t="shared" si="4"/>
        <v>1060</v>
      </c>
      <c r="H34" s="23">
        <f t="shared" si="4"/>
        <v>63</v>
      </c>
    </row>
    <row r="35" spans="1:8">
      <c r="A35" s="73"/>
      <c r="B35" s="26" t="s">
        <v>17</v>
      </c>
      <c r="C35" s="23">
        <f t="shared" ref="C35:H37" si="5">C13+C18+C23+C29</f>
        <v>47933</v>
      </c>
      <c r="D35" s="23">
        <f t="shared" si="5"/>
        <v>47604</v>
      </c>
      <c r="E35" s="24">
        <f t="shared" si="5"/>
        <v>95537</v>
      </c>
      <c r="F35" s="23">
        <f t="shared" ref="F35:F37" si="6">F13+F18+F23</f>
        <v>3575</v>
      </c>
      <c r="G35" s="25">
        <f t="shared" si="5"/>
        <v>4423</v>
      </c>
      <c r="H35" s="23">
        <f t="shared" si="5"/>
        <v>504</v>
      </c>
    </row>
    <row r="36" spans="1:8">
      <c r="A36" s="73"/>
      <c r="B36" s="26" t="s">
        <v>18</v>
      </c>
      <c r="C36" s="23">
        <f t="shared" si="5"/>
        <v>55869</v>
      </c>
      <c r="D36" s="23">
        <f t="shared" si="5"/>
        <v>55003</v>
      </c>
      <c r="E36" s="24">
        <f t="shared" si="5"/>
        <v>110872</v>
      </c>
      <c r="F36" s="23">
        <f t="shared" si="6"/>
        <v>3938</v>
      </c>
      <c r="G36" s="25">
        <f t="shared" si="5"/>
        <v>7031</v>
      </c>
      <c r="H36" s="23">
        <f t="shared" si="5"/>
        <v>436</v>
      </c>
    </row>
    <row r="37" spans="1:8">
      <c r="A37" s="73"/>
      <c r="B37" s="26" t="s">
        <v>19</v>
      </c>
      <c r="C37" s="23">
        <f t="shared" si="5"/>
        <v>17658</v>
      </c>
      <c r="D37" s="23">
        <f t="shared" si="5"/>
        <v>17632</v>
      </c>
      <c r="E37" s="24">
        <f t="shared" si="5"/>
        <v>35290</v>
      </c>
      <c r="F37" s="23">
        <f t="shared" si="6"/>
        <v>1392</v>
      </c>
      <c r="G37" s="25">
        <f t="shared" si="5"/>
        <v>3154</v>
      </c>
      <c r="H37" s="23">
        <f t="shared" si="5"/>
        <v>285</v>
      </c>
    </row>
    <row r="38" spans="1:8" ht="15.75" thickBot="1">
      <c r="A38" s="74"/>
      <c r="B38" s="27" t="s">
        <v>14</v>
      </c>
      <c r="C38" s="28">
        <f>SUM(C33:C37)</f>
        <v>147531</v>
      </c>
      <c r="D38" s="28">
        <f t="shared" ref="D38:H38" si="7">SUM(D33:D37)</f>
        <v>144412</v>
      </c>
      <c r="E38" s="29">
        <f t="shared" si="7"/>
        <v>291943</v>
      </c>
      <c r="F38" s="28">
        <f t="shared" si="7"/>
        <v>10139</v>
      </c>
      <c r="G38" s="30">
        <f t="shared" si="7"/>
        <v>18440</v>
      </c>
      <c r="H38" s="28">
        <f t="shared" si="7"/>
        <v>1319</v>
      </c>
    </row>
    <row r="39" spans="1:8" ht="15.75" thickTop="1">
      <c r="A39" s="2"/>
      <c r="B39" s="2"/>
      <c r="C39" s="3"/>
      <c r="D39" s="3"/>
      <c r="E39" s="3"/>
      <c r="F39" s="3"/>
      <c r="G39" s="3"/>
      <c r="H39" s="3"/>
    </row>
    <row r="40" spans="1:8">
      <c r="A40" s="5" t="s">
        <v>26</v>
      </c>
      <c r="B40" s="2"/>
      <c r="C40" s="2"/>
      <c r="D40" s="2"/>
      <c r="E40" s="2"/>
      <c r="F40" s="2"/>
      <c r="G40" s="2"/>
      <c r="H40" s="2"/>
    </row>
  </sheetData>
  <mergeCells count="18">
    <mergeCell ref="B7:F7"/>
    <mergeCell ref="A1:H1"/>
    <mergeCell ref="A2:H2"/>
    <mergeCell ref="A3:H3"/>
    <mergeCell ref="A5:H5"/>
    <mergeCell ref="A6:H6"/>
    <mergeCell ref="A9:H9"/>
    <mergeCell ref="A10:A11"/>
    <mergeCell ref="B10:B11"/>
    <mergeCell ref="C10:E10"/>
    <mergeCell ref="F10:F11"/>
    <mergeCell ref="G10:G11"/>
    <mergeCell ref="H10:H11"/>
    <mergeCell ref="A12:A16"/>
    <mergeCell ref="A17:A21"/>
    <mergeCell ref="A22:A26"/>
    <mergeCell ref="A27:A32"/>
    <mergeCell ref="A33:A38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0"/>
  <sheetViews>
    <sheetView workbookViewId="0">
      <selection activeCell="A4" sqref="A4"/>
    </sheetView>
  </sheetViews>
  <sheetFormatPr baseColWidth="10" defaultRowHeight="15"/>
  <cols>
    <col min="1" max="1" width="20.5703125" customWidth="1"/>
    <col min="2" max="2" width="15.42578125" customWidth="1"/>
  </cols>
  <sheetData>
    <row r="1" spans="1:8">
      <c r="A1" s="58" t="s">
        <v>0</v>
      </c>
      <c r="B1" s="58"/>
      <c r="C1" s="58"/>
      <c r="D1" s="58"/>
      <c r="E1" s="58"/>
      <c r="F1" s="58"/>
      <c r="G1" s="58"/>
      <c r="H1" s="58"/>
    </row>
    <row r="2" spans="1:8">
      <c r="A2" s="58" t="s">
        <v>1</v>
      </c>
      <c r="B2" s="58"/>
      <c r="C2" s="58"/>
      <c r="D2" s="58"/>
      <c r="E2" s="58"/>
      <c r="F2" s="58"/>
      <c r="G2" s="58"/>
      <c r="H2" s="58"/>
    </row>
    <row r="3" spans="1:8">
      <c r="A3" s="58" t="s">
        <v>2</v>
      </c>
      <c r="B3" s="58"/>
      <c r="C3" s="58"/>
      <c r="D3" s="58"/>
      <c r="E3" s="58"/>
      <c r="F3" s="58"/>
      <c r="G3" s="58"/>
      <c r="H3" s="58"/>
    </row>
    <row r="4" spans="1:8">
      <c r="A4" s="4"/>
      <c r="B4" s="4"/>
      <c r="C4" s="4"/>
      <c r="D4" s="4"/>
      <c r="E4" s="4"/>
      <c r="F4" s="4"/>
      <c r="G4" s="4"/>
      <c r="H4" s="4"/>
    </row>
    <row r="5" spans="1:8">
      <c r="A5" s="58" t="s">
        <v>3</v>
      </c>
      <c r="B5" s="58"/>
      <c r="C5" s="58"/>
      <c r="D5" s="58"/>
      <c r="E5" s="58"/>
      <c r="F5" s="58"/>
      <c r="G5" s="58"/>
      <c r="H5" s="58"/>
    </row>
    <row r="6" spans="1:8">
      <c r="A6" s="58" t="s">
        <v>4</v>
      </c>
      <c r="B6" s="58"/>
      <c r="C6" s="58"/>
      <c r="D6" s="58"/>
      <c r="E6" s="58"/>
      <c r="F6" s="58"/>
      <c r="G6" s="58"/>
      <c r="H6" s="58"/>
    </row>
    <row r="7" spans="1:8">
      <c r="A7" s="1"/>
      <c r="B7" s="57" t="s">
        <v>30</v>
      </c>
      <c r="C7" s="57"/>
      <c r="D7" s="57"/>
      <c r="E7" s="57"/>
      <c r="F7" s="57"/>
      <c r="G7" s="1"/>
      <c r="H7" s="1"/>
    </row>
    <row r="8" spans="1:8" ht="15.75" thickBot="1">
      <c r="A8" s="6"/>
      <c r="B8" s="6"/>
      <c r="C8" s="6"/>
      <c r="D8" s="6"/>
      <c r="E8" s="6"/>
      <c r="F8" s="6"/>
      <c r="G8" s="6"/>
      <c r="H8" s="6"/>
    </row>
    <row r="9" spans="1:8" ht="16.5" thickTop="1" thickBot="1">
      <c r="A9" s="59" t="s">
        <v>5</v>
      </c>
      <c r="B9" s="59"/>
      <c r="C9" s="59"/>
      <c r="D9" s="59"/>
      <c r="E9" s="59"/>
      <c r="F9" s="59"/>
      <c r="G9" s="59"/>
      <c r="H9" s="59"/>
    </row>
    <row r="10" spans="1:8" ht="16.5" thickTop="1" thickBot="1">
      <c r="A10" s="60" t="s">
        <v>6</v>
      </c>
      <c r="B10" s="62" t="s">
        <v>7</v>
      </c>
      <c r="C10" s="64" t="s">
        <v>8</v>
      </c>
      <c r="D10" s="64"/>
      <c r="E10" s="65"/>
      <c r="F10" s="66" t="s">
        <v>9</v>
      </c>
      <c r="G10" s="68" t="s">
        <v>10</v>
      </c>
      <c r="H10" s="66" t="s">
        <v>11</v>
      </c>
    </row>
    <row r="11" spans="1:8" ht="15.75" thickTop="1">
      <c r="A11" s="61"/>
      <c r="B11" s="63"/>
      <c r="C11" s="7" t="s">
        <v>12</v>
      </c>
      <c r="D11" s="7" t="s">
        <v>13</v>
      </c>
      <c r="E11" s="8" t="s">
        <v>14</v>
      </c>
      <c r="F11" s="67"/>
      <c r="G11" s="69"/>
      <c r="H11" s="67"/>
    </row>
    <row r="12" spans="1:8">
      <c r="A12" s="70" t="s">
        <v>15</v>
      </c>
      <c r="B12" s="10" t="s">
        <v>16</v>
      </c>
      <c r="C12" s="75">
        <v>66</v>
      </c>
      <c r="D12" s="75">
        <v>57</v>
      </c>
      <c r="E12" s="11">
        <f>SUM(C12:D12)</f>
        <v>123</v>
      </c>
      <c r="F12" s="51">
        <v>10</v>
      </c>
      <c r="G12" s="51">
        <v>11</v>
      </c>
      <c r="H12" s="51">
        <v>10</v>
      </c>
    </row>
    <row r="13" spans="1:8">
      <c r="A13" s="71"/>
      <c r="B13" s="10" t="s">
        <v>17</v>
      </c>
      <c r="C13" s="75">
        <v>7347</v>
      </c>
      <c r="D13" s="75">
        <v>7360</v>
      </c>
      <c r="E13" s="11">
        <f t="shared" ref="E13:E31" si="0">SUM(C13:D13)</f>
        <v>14707</v>
      </c>
      <c r="F13" s="51">
        <v>569</v>
      </c>
      <c r="G13" s="51">
        <v>709</v>
      </c>
      <c r="H13" s="51">
        <v>86</v>
      </c>
    </row>
    <row r="14" spans="1:8">
      <c r="A14" s="71"/>
      <c r="B14" s="10" t="s">
        <v>18</v>
      </c>
      <c r="C14" s="75">
        <v>3015</v>
      </c>
      <c r="D14" s="75">
        <v>2849</v>
      </c>
      <c r="E14" s="11">
        <f t="shared" si="0"/>
        <v>5864</v>
      </c>
      <c r="F14" s="51">
        <v>230</v>
      </c>
      <c r="G14" s="51">
        <v>307</v>
      </c>
      <c r="H14" s="51">
        <v>37</v>
      </c>
    </row>
    <row r="15" spans="1:8">
      <c r="A15" s="71"/>
      <c r="B15" s="10" t="s">
        <v>19</v>
      </c>
      <c r="C15" s="75">
        <v>783</v>
      </c>
      <c r="D15" s="75">
        <v>763</v>
      </c>
      <c r="E15" s="11">
        <f t="shared" si="0"/>
        <v>1546</v>
      </c>
      <c r="F15" s="51">
        <v>117</v>
      </c>
      <c r="G15" s="51">
        <v>126</v>
      </c>
      <c r="H15" s="51">
        <v>25</v>
      </c>
    </row>
    <row r="16" spans="1:8">
      <c r="A16" s="71"/>
      <c r="B16" s="12" t="s">
        <v>14</v>
      </c>
      <c r="C16" s="13">
        <f>SUM(C12:C15)</f>
        <v>11211</v>
      </c>
      <c r="D16" s="13">
        <v>15287</v>
      </c>
      <c r="E16" s="14">
        <f>SUM(E12:E15)</f>
        <v>22240</v>
      </c>
      <c r="F16" s="13">
        <v>1146</v>
      </c>
      <c r="G16" s="15">
        <v>1679</v>
      </c>
      <c r="H16" s="13">
        <v>172</v>
      </c>
    </row>
    <row r="17" spans="1:8">
      <c r="A17" s="70" t="s">
        <v>20</v>
      </c>
      <c r="B17" s="10" t="s">
        <v>16</v>
      </c>
      <c r="C17" s="52">
        <v>2879</v>
      </c>
      <c r="D17" s="52">
        <v>1435</v>
      </c>
      <c r="E17" s="11">
        <f t="shared" si="0"/>
        <v>4314</v>
      </c>
      <c r="F17" s="53">
        <v>223</v>
      </c>
      <c r="G17" s="53">
        <v>16</v>
      </c>
      <c r="H17" s="53">
        <v>2</v>
      </c>
    </row>
    <row r="18" spans="1:8">
      <c r="A18" s="71"/>
      <c r="B18" s="10" t="s">
        <v>17</v>
      </c>
      <c r="C18" s="52">
        <v>0</v>
      </c>
      <c r="D18" s="52">
        <v>0</v>
      </c>
      <c r="E18" s="11">
        <f t="shared" si="0"/>
        <v>0</v>
      </c>
      <c r="F18" s="53">
        <v>0</v>
      </c>
      <c r="G18" s="53">
        <v>0</v>
      </c>
      <c r="H18" s="53">
        <v>0</v>
      </c>
    </row>
    <row r="19" spans="1:8">
      <c r="A19" s="71"/>
      <c r="B19" s="10" t="s">
        <v>18</v>
      </c>
      <c r="C19" s="52">
        <v>0</v>
      </c>
      <c r="D19" s="52">
        <v>0</v>
      </c>
      <c r="E19" s="11">
        <f t="shared" si="0"/>
        <v>0</v>
      </c>
      <c r="F19" s="53">
        <v>0</v>
      </c>
      <c r="G19" s="53">
        <v>0</v>
      </c>
      <c r="H19" s="53">
        <v>0</v>
      </c>
    </row>
    <row r="20" spans="1:8">
      <c r="A20" s="71"/>
      <c r="B20" s="10" t="s">
        <v>19</v>
      </c>
      <c r="C20" s="52">
        <v>4</v>
      </c>
      <c r="D20" s="52">
        <v>36</v>
      </c>
      <c r="E20" s="11">
        <f t="shared" si="0"/>
        <v>40</v>
      </c>
      <c r="F20" s="53">
        <v>8</v>
      </c>
      <c r="G20" s="53">
        <v>12</v>
      </c>
      <c r="H20" s="53">
        <v>4</v>
      </c>
    </row>
    <row r="21" spans="1:8">
      <c r="A21" s="71"/>
      <c r="B21" s="12" t="s">
        <v>14</v>
      </c>
      <c r="C21" s="13">
        <f>SUM(C17:C20)</f>
        <v>2883</v>
      </c>
      <c r="D21" s="13">
        <v>15287</v>
      </c>
      <c r="E21" s="14">
        <f>SUM(E17:E20)</f>
        <v>4354</v>
      </c>
      <c r="F21" s="13">
        <v>1146</v>
      </c>
      <c r="G21" s="15">
        <v>1679</v>
      </c>
      <c r="H21" s="13">
        <v>172</v>
      </c>
    </row>
    <row r="22" spans="1:8">
      <c r="A22" s="70" t="s">
        <v>21</v>
      </c>
      <c r="B22" s="10" t="s">
        <v>16</v>
      </c>
      <c r="C22" s="54">
        <v>519</v>
      </c>
      <c r="D22" s="54">
        <v>517</v>
      </c>
      <c r="E22" s="11">
        <f t="shared" si="0"/>
        <v>1036</v>
      </c>
      <c r="F22" s="55">
        <v>21</v>
      </c>
      <c r="G22" s="55">
        <v>63</v>
      </c>
      <c r="H22" s="55">
        <v>2</v>
      </c>
    </row>
    <row r="23" spans="1:8">
      <c r="A23" s="71"/>
      <c r="B23" s="10" t="s">
        <v>17</v>
      </c>
      <c r="C23" s="54">
        <v>0</v>
      </c>
      <c r="D23" s="54">
        <v>0</v>
      </c>
      <c r="E23" s="11">
        <f t="shared" si="0"/>
        <v>0</v>
      </c>
      <c r="F23" s="55">
        <v>0</v>
      </c>
      <c r="G23" s="55">
        <v>0</v>
      </c>
      <c r="H23" s="55">
        <v>0</v>
      </c>
    </row>
    <row r="24" spans="1:8">
      <c r="A24" s="71"/>
      <c r="B24" s="10" t="s">
        <v>18</v>
      </c>
      <c r="C24" s="54">
        <v>1693</v>
      </c>
      <c r="D24" s="54">
        <v>1658</v>
      </c>
      <c r="E24" s="11">
        <f t="shared" si="0"/>
        <v>3351</v>
      </c>
      <c r="F24" s="55">
        <v>90</v>
      </c>
      <c r="G24" s="55">
        <v>300</v>
      </c>
      <c r="H24" s="55">
        <v>12</v>
      </c>
    </row>
    <row r="25" spans="1:8">
      <c r="A25" s="71"/>
      <c r="B25" s="10" t="s">
        <v>19</v>
      </c>
      <c r="C25" s="54">
        <v>103</v>
      </c>
      <c r="D25" s="54">
        <v>96</v>
      </c>
      <c r="E25" s="11">
        <f t="shared" si="0"/>
        <v>199</v>
      </c>
      <c r="F25" s="55">
        <v>15</v>
      </c>
      <c r="G25" s="55">
        <v>44</v>
      </c>
      <c r="H25" s="55">
        <v>4</v>
      </c>
    </row>
    <row r="26" spans="1:8">
      <c r="A26" s="71"/>
      <c r="B26" s="12" t="s">
        <v>14</v>
      </c>
      <c r="C26" s="13">
        <f>SUM(C22:C25)</f>
        <v>2315</v>
      </c>
      <c r="D26" s="13">
        <v>15287</v>
      </c>
      <c r="E26" s="14">
        <f>SUM(E22:E25)</f>
        <v>4586</v>
      </c>
      <c r="F26" s="13">
        <v>1146</v>
      </c>
      <c r="G26" s="15">
        <v>1679</v>
      </c>
      <c r="H26" s="13">
        <v>172</v>
      </c>
    </row>
    <row r="27" spans="1:8">
      <c r="A27" s="70" t="s">
        <v>22</v>
      </c>
      <c r="B27" s="17" t="s">
        <v>23</v>
      </c>
      <c r="C27" s="56">
        <v>394</v>
      </c>
      <c r="D27" s="56">
        <v>269</v>
      </c>
      <c r="E27" s="11">
        <f t="shared" si="0"/>
        <v>663</v>
      </c>
      <c r="F27" s="9" t="s">
        <v>24</v>
      </c>
      <c r="G27" s="9">
        <v>79</v>
      </c>
      <c r="H27" s="9">
        <v>1</v>
      </c>
    </row>
    <row r="28" spans="1:8">
      <c r="A28" s="70"/>
      <c r="B28" s="10" t="s">
        <v>16</v>
      </c>
      <c r="C28" s="56">
        <v>0</v>
      </c>
      <c r="D28" s="56">
        <v>0</v>
      </c>
      <c r="E28" s="11">
        <f t="shared" si="0"/>
        <v>0</v>
      </c>
      <c r="F28" s="9" t="s">
        <v>24</v>
      </c>
      <c r="G28" s="9">
        <v>0</v>
      </c>
      <c r="H28" s="9">
        <v>0</v>
      </c>
    </row>
    <row r="29" spans="1:8">
      <c r="A29" s="70"/>
      <c r="B29" s="10" t="s">
        <v>17</v>
      </c>
      <c r="C29" s="56">
        <v>0</v>
      </c>
      <c r="D29" s="56">
        <v>0</v>
      </c>
      <c r="E29" s="11">
        <f t="shared" si="0"/>
        <v>0</v>
      </c>
      <c r="F29" s="9" t="s">
        <v>24</v>
      </c>
      <c r="G29" s="9">
        <v>0</v>
      </c>
      <c r="H29" s="9">
        <v>0</v>
      </c>
    </row>
    <row r="30" spans="1:8">
      <c r="A30" s="70"/>
      <c r="B30" s="10" t="s">
        <v>18</v>
      </c>
      <c r="C30" s="56">
        <v>0</v>
      </c>
      <c r="D30" s="56">
        <v>0</v>
      </c>
      <c r="E30" s="11">
        <f t="shared" si="0"/>
        <v>0</v>
      </c>
      <c r="F30" s="9" t="s">
        <v>24</v>
      </c>
      <c r="G30" s="9">
        <v>0</v>
      </c>
      <c r="H30" s="9">
        <v>0</v>
      </c>
    </row>
    <row r="31" spans="1:8">
      <c r="A31" s="70"/>
      <c r="B31" s="10" t="s">
        <v>19</v>
      </c>
      <c r="C31" s="56">
        <v>0</v>
      </c>
      <c r="D31" s="56">
        <v>5</v>
      </c>
      <c r="E31" s="11">
        <f t="shared" si="0"/>
        <v>5</v>
      </c>
      <c r="F31" s="9" t="s">
        <v>24</v>
      </c>
      <c r="G31" s="9">
        <v>5</v>
      </c>
      <c r="H31" s="9">
        <v>1</v>
      </c>
    </row>
    <row r="32" spans="1:8" ht="15.75" thickBot="1">
      <c r="A32" s="72"/>
      <c r="B32" s="18" t="s">
        <v>14</v>
      </c>
      <c r="C32" s="19">
        <f>SUM(C27:C31)</f>
        <v>394</v>
      </c>
      <c r="D32" s="19">
        <f t="shared" ref="D32:H32" si="1">SUM(D27:D31)</f>
        <v>274</v>
      </c>
      <c r="E32" s="20">
        <f>SUM(E27:E31)</f>
        <v>668</v>
      </c>
      <c r="F32" s="19" t="s">
        <v>24</v>
      </c>
      <c r="G32" s="21">
        <f t="shared" si="1"/>
        <v>84</v>
      </c>
      <c r="H32" s="19">
        <f t="shared" si="1"/>
        <v>2</v>
      </c>
    </row>
    <row r="33" spans="1:8" ht="15.75" thickTop="1">
      <c r="A33" s="73" t="s">
        <v>25</v>
      </c>
      <c r="B33" s="22" t="s">
        <v>23</v>
      </c>
      <c r="C33" s="23">
        <f>C27</f>
        <v>394</v>
      </c>
      <c r="D33" s="23">
        <f t="shared" ref="D33:H33" si="2">D27</f>
        <v>269</v>
      </c>
      <c r="E33" s="24">
        <f t="shared" si="2"/>
        <v>663</v>
      </c>
      <c r="F33" s="23">
        <v>0</v>
      </c>
      <c r="G33" s="25">
        <f t="shared" si="2"/>
        <v>79</v>
      </c>
      <c r="H33" s="23">
        <f t="shared" si="2"/>
        <v>1</v>
      </c>
    </row>
    <row r="34" spans="1:8">
      <c r="A34" s="73"/>
      <c r="B34" s="26" t="s">
        <v>16</v>
      </c>
      <c r="C34" s="23">
        <f>C12+C17+C22+C28</f>
        <v>3464</v>
      </c>
      <c r="D34" s="23">
        <f t="shared" ref="D34:H34" si="3">D12+D17+D22+D28</f>
        <v>2009</v>
      </c>
      <c r="E34" s="24">
        <f t="shared" si="3"/>
        <v>5473</v>
      </c>
      <c r="F34" s="23">
        <f>F12+F17+F22</f>
        <v>254</v>
      </c>
      <c r="G34" s="25">
        <f t="shared" si="3"/>
        <v>90</v>
      </c>
      <c r="H34" s="23">
        <f t="shared" si="3"/>
        <v>14</v>
      </c>
    </row>
    <row r="35" spans="1:8">
      <c r="A35" s="73"/>
      <c r="B35" s="26" t="s">
        <v>17</v>
      </c>
      <c r="C35" s="23">
        <f t="shared" ref="C35:H37" si="4">C13+C18+C23+C29</f>
        <v>7347</v>
      </c>
      <c r="D35" s="23">
        <f t="shared" si="4"/>
        <v>7360</v>
      </c>
      <c r="E35" s="24">
        <f t="shared" si="4"/>
        <v>14707</v>
      </c>
      <c r="F35" s="23">
        <f t="shared" ref="F35:F37" si="5">F13+F18+F23</f>
        <v>569</v>
      </c>
      <c r="G35" s="25">
        <f t="shared" si="4"/>
        <v>709</v>
      </c>
      <c r="H35" s="23">
        <f t="shared" si="4"/>
        <v>86</v>
      </c>
    </row>
    <row r="36" spans="1:8">
      <c r="A36" s="73"/>
      <c r="B36" s="26" t="s">
        <v>18</v>
      </c>
      <c r="C36" s="23">
        <f t="shared" si="4"/>
        <v>4708</v>
      </c>
      <c r="D36" s="23">
        <f t="shared" si="4"/>
        <v>4507</v>
      </c>
      <c r="E36" s="24">
        <f t="shared" si="4"/>
        <v>9215</v>
      </c>
      <c r="F36" s="23">
        <f t="shared" si="5"/>
        <v>320</v>
      </c>
      <c r="G36" s="25">
        <f t="shared" si="4"/>
        <v>607</v>
      </c>
      <c r="H36" s="23">
        <f t="shared" si="4"/>
        <v>49</v>
      </c>
    </row>
    <row r="37" spans="1:8">
      <c r="A37" s="73"/>
      <c r="B37" s="26" t="s">
        <v>19</v>
      </c>
      <c r="C37" s="23">
        <f t="shared" si="4"/>
        <v>890</v>
      </c>
      <c r="D37" s="23">
        <f t="shared" si="4"/>
        <v>900</v>
      </c>
      <c r="E37" s="24">
        <f t="shared" si="4"/>
        <v>1790</v>
      </c>
      <c r="F37" s="23">
        <f t="shared" si="5"/>
        <v>140</v>
      </c>
      <c r="G37" s="25">
        <f t="shared" si="4"/>
        <v>187</v>
      </c>
      <c r="H37" s="23">
        <f t="shared" si="4"/>
        <v>34</v>
      </c>
    </row>
    <row r="38" spans="1:8" ht="15.75" thickBot="1">
      <c r="A38" s="74"/>
      <c r="B38" s="27" t="s">
        <v>14</v>
      </c>
      <c r="C38" s="28">
        <f>SUM(C33:C37)</f>
        <v>16803</v>
      </c>
      <c r="D38" s="28">
        <f t="shared" ref="D38:H38" si="6">SUM(D33:D37)</f>
        <v>15045</v>
      </c>
      <c r="E38" s="29">
        <f t="shared" si="6"/>
        <v>31848</v>
      </c>
      <c r="F38" s="28">
        <f t="shared" si="6"/>
        <v>1283</v>
      </c>
      <c r="G38" s="30">
        <f t="shared" si="6"/>
        <v>1672</v>
      </c>
      <c r="H38" s="28">
        <f t="shared" si="6"/>
        <v>184</v>
      </c>
    </row>
    <row r="39" spans="1:8" ht="15.75" thickTop="1">
      <c r="A39" s="2"/>
      <c r="B39" s="2"/>
      <c r="C39" s="3"/>
      <c r="D39" s="3"/>
      <c r="E39" s="3"/>
      <c r="F39" s="3"/>
      <c r="G39" s="3"/>
      <c r="H39" s="3"/>
    </row>
    <row r="40" spans="1:8">
      <c r="A40" s="5" t="s">
        <v>26</v>
      </c>
      <c r="B40" s="2"/>
      <c r="C40" s="2"/>
      <c r="D40" s="2"/>
      <c r="E40" s="2"/>
      <c r="F40" s="2"/>
      <c r="G40" s="2"/>
      <c r="H40" s="2"/>
    </row>
  </sheetData>
  <mergeCells count="18">
    <mergeCell ref="B7:F7"/>
    <mergeCell ref="A1:H1"/>
    <mergeCell ref="A2:H2"/>
    <mergeCell ref="A3:H3"/>
    <mergeCell ref="A5:H5"/>
    <mergeCell ref="A6:H6"/>
    <mergeCell ref="A9:H9"/>
    <mergeCell ref="A10:A11"/>
    <mergeCell ref="B10:B11"/>
    <mergeCell ref="C10:E10"/>
    <mergeCell ref="F10:F11"/>
    <mergeCell ref="G10:G11"/>
    <mergeCell ref="H10:H11"/>
    <mergeCell ref="A12:A16"/>
    <mergeCell ref="A17:A21"/>
    <mergeCell ref="A22:A26"/>
    <mergeCell ref="A27:A32"/>
    <mergeCell ref="A33:A38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0"/>
  <sheetViews>
    <sheetView workbookViewId="0">
      <selection activeCell="A4" sqref="A4"/>
    </sheetView>
  </sheetViews>
  <sheetFormatPr baseColWidth="10" defaultRowHeight="15"/>
  <cols>
    <col min="1" max="1" width="20.5703125" customWidth="1"/>
    <col min="2" max="2" width="15.42578125" customWidth="1"/>
  </cols>
  <sheetData>
    <row r="1" spans="1:8">
      <c r="A1" s="58" t="s">
        <v>0</v>
      </c>
      <c r="B1" s="58"/>
      <c r="C1" s="58"/>
      <c r="D1" s="58"/>
      <c r="E1" s="58"/>
      <c r="F1" s="58"/>
      <c r="G1" s="58"/>
      <c r="H1" s="58"/>
    </row>
    <row r="2" spans="1:8">
      <c r="A2" s="58" t="s">
        <v>1</v>
      </c>
      <c r="B2" s="58"/>
      <c r="C2" s="58"/>
      <c r="D2" s="58"/>
      <c r="E2" s="58"/>
      <c r="F2" s="58"/>
      <c r="G2" s="58"/>
      <c r="H2" s="58"/>
    </row>
    <row r="3" spans="1:8">
      <c r="A3" s="58" t="s">
        <v>2</v>
      </c>
      <c r="B3" s="58"/>
      <c r="C3" s="58"/>
      <c r="D3" s="58"/>
      <c r="E3" s="58"/>
      <c r="F3" s="58"/>
      <c r="G3" s="58"/>
      <c r="H3" s="58"/>
    </row>
    <row r="4" spans="1:8">
      <c r="A4" s="4"/>
      <c r="B4" s="4"/>
      <c r="C4" s="4"/>
      <c r="D4" s="4"/>
      <c r="E4" s="4"/>
      <c r="F4" s="4"/>
      <c r="G4" s="4"/>
      <c r="H4" s="4"/>
    </row>
    <row r="5" spans="1:8">
      <c r="A5" s="58" t="s">
        <v>3</v>
      </c>
      <c r="B5" s="58"/>
      <c r="C5" s="58"/>
      <c r="D5" s="58"/>
      <c r="E5" s="58"/>
      <c r="F5" s="58"/>
      <c r="G5" s="58"/>
      <c r="H5" s="58"/>
    </row>
    <row r="6" spans="1:8">
      <c r="A6" s="58" t="s">
        <v>4</v>
      </c>
      <c r="B6" s="58"/>
      <c r="C6" s="58"/>
      <c r="D6" s="58"/>
      <c r="E6" s="58"/>
      <c r="F6" s="58"/>
      <c r="G6" s="58"/>
      <c r="H6" s="58"/>
    </row>
    <row r="7" spans="1:8">
      <c r="A7" s="1"/>
      <c r="B7" s="57" t="s">
        <v>31</v>
      </c>
      <c r="C7" s="57"/>
      <c r="D7" s="57"/>
      <c r="E7" s="57"/>
      <c r="F7" s="57"/>
      <c r="G7" s="1"/>
      <c r="H7" s="1"/>
    </row>
    <row r="8" spans="1:8" ht="15.75" thickBot="1">
      <c r="A8" s="6"/>
      <c r="B8" s="6"/>
      <c r="C8" s="6"/>
      <c r="D8" s="6"/>
      <c r="E8" s="6"/>
      <c r="F8" s="6"/>
      <c r="G8" s="6"/>
      <c r="H8" s="6"/>
    </row>
    <row r="9" spans="1:8" ht="16.5" thickTop="1" thickBot="1">
      <c r="A9" s="59" t="s">
        <v>5</v>
      </c>
      <c r="B9" s="59"/>
      <c r="C9" s="59"/>
      <c r="D9" s="59"/>
      <c r="E9" s="59"/>
      <c r="F9" s="59"/>
      <c r="G9" s="59"/>
      <c r="H9" s="59"/>
    </row>
    <row r="10" spans="1:8" ht="16.5" thickTop="1" thickBot="1">
      <c r="A10" s="60" t="s">
        <v>6</v>
      </c>
      <c r="B10" s="62" t="s">
        <v>7</v>
      </c>
      <c r="C10" s="64" t="s">
        <v>8</v>
      </c>
      <c r="D10" s="64"/>
      <c r="E10" s="65"/>
      <c r="F10" s="66" t="s">
        <v>9</v>
      </c>
      <c r="G10" s="68" t="s">
        <v>10</v>
      </c>
      <c r="H10" s="66" t="s">
        <v>11</v>
      </c>
    </row>
    <row r="11" spans="1:8" ht="15.75" thickTop="1">
      <c r="A11" s="61"/>
      <c r="B11" s="63"/>
      <c r="C11" s="7" t="s">
        <v>12</v>
      </c>
      <c r="D11" s="7" t="s">
        <v>13</v>
      </c>
      <c r="E11" s="8" t="s">
        <v>14</v>
      </c>
      <c r="F11" s="67"/>
      <c r="G11" s="69"/>
      <c r="H11" s="67"/>
    </row>
    <row r="12" spans="1:8">
      <c r="A12" s="70" t="s">
        <v>15</v>
      </c>
      <c r="B12" s="10" t="s">
        <v>16</v>
      </c>
      <c r="C12" s="75">
        <v>305</v>
      </c>
      <c r="D12" s="75">
        <v>278</v>
      </c>
      <c r="E12" s="11">
        <f>SUM(C12:D12)</f>
        <v>583</v>
      </c>
      <c r="F12" s="76">
        <v>18</v>
      </c>
      <c r="G12" s="76">
        <v>32</v>
      </c>
      <c r="H12" s="76">
        <v>18</v>
      </c>
    </row>
    <row r="13" spans="1:8">
      <c r="A13" s="71"/>
      <c r="B13" s="10" t="s">
        <v>17</v>
      </c>
      <c r="C13" s="75">
        <v>95817</v>
      </c>
      <c r="D13" s="75">
        <v>93668</v>
      </c>
      <c r="E13" s="11">
        <f t="shared" ref="E13:E31" si="0">SUM(C13:D13)</f>
        <v>189485</v>
      </c>
      <c r="F13" s="76">
        <v>6412</v>
      </c>
      <c r="G13" s="76">
        <v>7652</v>
      </c>
      <c r="H13" s="76">
        <v>624</v>
      </c>
    </row>
    <row r="14" spans="1:8">
      <c r="A14" s="71"/>
      <c r="B14" s="10" t="s">
        <v>18</v>
      </c>
      <c r="C14" s="75">
        <v>52716</v>
      </c>
      <c r="D14" s="75">
        <v>51690</v>
      </c>
      <c r="E14" s="11">
        <f t="shared" si="0"/>
        <v>104406</v>
      </c>
      <c r="F14" s="76">
        <v>3530</v>
      </c>
      <c r="G14" s="76">
        <v>4695</v>
      </c>
      <c r="H14" s="76">
        <v>334</v>
      </c>
    </row>
    <row r="15" spans="1:8">
      <c r="A15" s="71"/>
      <c r="B15" s="10" t="s">
        <v>19</v>
      </c>
      <c r="C15" s="75">
        <v>22558</v>
      </c>
      <c r="D15" s="75">
        <v>21483</v>
      </c>
      <c r="E15" s="11">
        <f t="shared" si="0"/>
        <v>44041</v>
      </c>
      <c r="F15" s="76">
        <v>2394</v>
      </c>
      <c r="G15" s="76">
        <v>2961</v>
      </c>
      <c r="H15" s="76">
        <v>570</v>
      </c>
    </row>
    <row r="16" spans="1:8">
      <c r="A16" s="71"/>
      <c r="B16" s="12" t="s">
        <v>14</v>
      </c>
      <c r="C16" s="13">
        <f>SUM(C12:C15)</f>
        <v>171396</v>
      </c>
      <c r="D16" s="13">
        <v>15287</v>
      </c>
      <c r="E16" s="14">
        <f>SUM(E12:E15)</f>
        <v>338515</v>
      </c>
      <c r="F16" s="13">
        <v>1146</v>
      </c>
      <c r="G16" s="15">
        <v>1679</v>
      </c>
      <c r="H16" s="13">
        <v>172</v>
      </c>
    </row>
    <row r="17" spans="1:8">
      <c r="A17" s="70" t="s">
        <v>20</v>
      </c>
      <c r="B17" s="10" t="s">
        <v>16</v>
      </c>
      <c r="C17" s="9">
        <v>5574</v>
      </c>
      <c r="D17" s="9">
        <v>4088</v>
      </c>
      <c r="E17" s="11">
        <f t="shared" si="0"/>
        <v>9662</v>
      </c>
      <c r="F17" s="9">
        <v>525</v>
      </c>
      <c r="G17" s="9">
        <v>78</v>
      </c>
      <c r="H17" s="9">
        <v>4</v>
      </c>
    </row>
    <row r="18" spans="1:8">
      <c r="A18" s="71"/>
      <c r="B18" s="10" t="s">
        <v>17</v>
      </c>
      <c r="C18" s="9">
        <v>0</v>
      </c>
      <c r="D18" s="9">
        <v>0</v>
      </c>
      <c r="E18" s="11">
        <f t="shared" si="0"/>
        <v>0</v>
      </c>
      <c r="F18" s="9">
        <v>0</v>
      </c>
      <c r="G18" s="9">
        <v>0</v>
      </c>
      <c r="H18" s="9">
        <v>0</v>
      </c>
    </row>
    <row r="19" spans="1:8">
      <c r="A19" s="71"/>
      <c r="B19" s="10" t="s">
        <v>18</v>
      </c>
      <c r="C19" s="9">
        <v>0</v>
      </c>
      <c r="D19" s="9">
        <v>0</v>
      </c>
      <c r="E19" s="11">
        <f t="shared" si="0"/>
        <v>0</v>
      </c>
      <c r="F19" s="9">
        <v>0</v>
      </c>
      <c r="G19" s="9">
        <v>0</v>
      </c>
      <c r="H19" s="9">
        <v>0</v>
      </c>
    </row>
    <row r="20" spans="1:8">
      <c r="A20" s="71"/>
      <c r="B20" s="10" t="s">
        <v>19</v>
      </c>
      <c r="C20" s="9">
        <v>463</v>
      </c>
      <c r="D20" s="9">
        <v>1271</v>
      </c>
      <c r="E20" s="11">
        <f t="shared" si="0"/>
        <v>1734</v>
      </c>
      <c r="F20" s="9">
        <v>243</v>
      </c>
      <c r="G20" s="9">
        <v>358</v>
      </c>
      <c r="H20" s="9">
        <v>95</v>
      </c>
    </row>
    <row r="21" spans="1:8">
      <c r="A21" s="71"/>
      <c r="B21" s="12" t="s">
        <v>14</v>
      </c>
      <c r="C21" s="13">
        <f>SUM(C17:C20)</f>
        <v>6037</v>
      </c>
      <c r="D21" s="13">
        <v>15287</v>
      </c>
      <c r="E21" s="14">
        <f>SUM(E17:E20)</f>
        <v>11396</v>
      </c>
      <c r="F21" s="13">
        <v>1146</v>
      </c>
      <c r="G21" s="15">
        <v>1679</v>
      </c>
      <c r="H21" s="13">
        <v>172</v>
      </c>
    </row>
    <row r="22" spans="1:8">
      <c r="A22" s="70" t="s">
        <v>21</v>
      </c>
      <c r="B22" s="10" t="s">
        <v>16</v>
      </c>
      <c r="C22" s="9">
        <v>9484</v>
      </c>
      <c r="D22" s="9">
        <v>10754</v>
      </c>
      <c r="E22" s="11">
        <f t="shared" si="0"/>
        <v>20238</v>
      </c>
      <c r="F22" s="9">
        <v>410</v>
      </c>
      <c r="G22" s="9">
        <v>784</v>
      </c>
      <c r="H22" s="9">
        <v>17</v>
      </c>
    </row>
    <row r="23" spans="1:8">
      <c r="A23" s="71"/>
      <c r="B23" s="10" t="s">
        <v>17</v>
      </c>
      <c r="C23" s="9">
        <v>0</v>
      </c>
      <c r="D23" s="9">
        <v>0</v>
      </c>
      <c r="E23" s="11">
        <f t="shared" si="0"/>
        <v>0</v>
      </c>
      <c r="F23" s="9">
        <v>0</v>
      </c>
      <c r="G23" s="9">
        <v>0</v>
      </c>
      <c r="H23" s="9">
        <v>0</v>
      </c>
    </row>
    <row r="24" spans="1:8">
      <c r="A24" s="71"/>
      <c r="B24" s="10" t="s">
        <v>18</v>
      </c>
      <c r="C24" s="9">
        <v>15669</v>
      </c>
      <c r="D24" s="9">
        <v>15804</v>
      </c>
      <c r="E24" s="11">
        <f t="shared" si="0"/>
        <v>31473</v>
      </c>
      <c r="F24" s="9">
        <v>755</v>
      </c>
      <c r="G24" s="9">
        <v>2077</v>
      </c>
      <c r="H24" s="9">
        <v>47</v>
      </c>
    </row>
    <row r="25" spans="1:8">
      <c r="A25" s="71"/>
      <c r="B25" s="10" t="s">
        <v>19</v>
      </c>
      <c r="C25" s="9">
        <v>9120</v>
      </c>
      <c r="D25" s="9">
        <v>8813</v>
      </c>
      <c r="E25" s="11">
        <f t="shared" si="0"/>
        <v>17933</v>
      </c>
      <c r="F25" s="9">
        <v>667</v>
      </c>
      <c r="G25" s="9">
        <v>1786</v>
      </c>
      <c r="H25" s="9">
        <v>116</v>
      </c>
    </row>
    <row r="26" spans="1:8">
      <c r="A26" s="71"/>
      <c r="B26" s="12" t="s">
        <v>14</v>
      </c>
      <c r="C26" s="13">
        <f>SUM(C22:C25)</f>
        <v>34273</v>
      </c>
      <c r="D26" s="13">
        <v>15287</v>
      </c>
      <c r="E26" s="14">
        <f>SUM(E22:E25)</f>
        <v>69644</v>
      </c>
      <c r="F26" s="13">
        <v>1146</v>
      </c>
      <c r="G26" s="15">
        <v>1679</v>
      </c>
      <c r="H26" s="13">
        <v>172</v>
      </c>
    </row>
    <row r="27" spans="1:8">
      <c r="A27" s="70" t="s">
        <v>22</v>
      </c>
      <c r="B27" s="17" t="s">
        <v>23</v>
      </c>
      <c r="C27" s="9">
        <v>12807</v>
      </c>
      <c r="D27" s="9">
        <v>14458</v>
      </c>
      <c r="E27" s="11">
        <f t="shared" si="0"/>
        <v>27265</v>
      </c>
      <c r="F27" s="9" t="s">
        <v>24</v>
      </c>
      <c r="G27" s="9">
        <v>2277</v>
      </c>
      <c r="H27" s="9">
        <v>18</v>
      </c>
    </row>
    <row r="28" spans="1:8">
      <c r="A28" s="70"/>
      <c r="B28" s="10" t="s">
        <v>16</v>
      </c>
      <c r="C28" s="9">
        <v>5679</v>
      </c>
      <c r="D28" s="9">
        <v>3005</v>
      </c>
      <c r="E28" s="11">
        <f t="shared" si="0"/>
        <v>8684</v>
      </c>
      <c r="F28" s="9" t="s">
        <v>24</v>
      </c>
      <c r="G28" s="9">
        <v>576</v>
      </c>
      <c r="H28" s="9">
        <v>5</v>
      </c>
    </row>
    <row r="29" spans="1:8">
      <c r="A29" s="70"/>
      <c r="B29" s="10" t="s">
        <v>17</v>
      </c>
      <c r="C29" s="9">
        <v>187</v>
      </c>
      <c r="D29" s="9">
        <v>696</v>
      </c>
      <c r="E29" s="11">
        <f t="shared" si="0"/>
        <v>883</v>
      </c>
      <c r="F29" s="9" t="s">
        <v>24</v>
      </c>
      <c r="G29" s="9">
        <v>106</v>
      </c>
      <c r="H29" s="9">
        <v>3</v>
      </c>
    </row>
    <row r="30" spans="1:8">
      <c r="A30" s="70"/>
      <c r="B30" s="10" t="s">
        <v>18</v>
      </c>
      <c r="C30" s="9">
        <v>2347</v>
      </c>
      <c r="D30" s="9">
        <v>1367</v>
      </c>
      <c r="E30" s="11">
        <f t="shared" si="0"/>
        <v>3714</v>
      </c>
      <c r="F30" s="9" t="s">
        <v>24</v>
      </c>
      <c r="G30" s="9">
        <v>222</v>
      </c>
      <c r="H30" s="9">
        <v>3</v>
      </c>
    </row>
    <row r="31" spans="1:8">
      <c r="A31" s="70"/>
      <c r="B31" s="10" t="s">
        <v>19</v>
      </c>
      <c r="C31" s="9">
        <v>6094</v>
      </c>
      <c r="D31" s="9">
        <v>8285</v>
      </c>
      <c r="E31" s="11">
        <f t="shared" si="0"/>
        <v>14379</v>
      </c>
      <c r="F31" s="9" t="s">
        <v>24</v>
      </c>
      <c r="G31" s="9">
        <v>2409</v>
      </c>
      <c r="H31" s="9">
        <v>54</v>
      </c>
    </row>
    <row r="32" spans="1:8" ht="15.75" thickBot="1">
      <c r="A32" s="72"/>
      <c r="B32" s="18" t="s">
        <v>14</v>
      </c>
      <c r="C32" s="19">
        <f>SUM(C27:C31)</f>
        <v>27114</v>
      </c>
      <c r="D32" s="19">
        <f t="shared" ref="D32:H32" si="1">SUM(D27:D31)</f>
        <v>27811</v>
      </c>
      <c r="E32" s="20">
        <f>SUM(E27:E31)</f>
        <v>54925</v>
      </c>
      <c r="F32" s="19" t="s">
        <v>24</v>
      </c>
      <c r="G32" s="21">
        <f t="shared" si="1"/>
        <v>5590</v>
      </c>
      <c r="H32" s="19">
        <f t="shared" si="1"/>
        <v>83</v>
      </c>
    </row>
    <row r="33" spans="1:8" ht="15.75" thickTop="1">
      <c r="A33" s="73" t="s">
        <v>25</v>
      </c>
      <c r="B33" s="22" t="s">
        <v>23</v>
      </c>
      <c r="C33" s="23">
        <f>C27</f>
        <v>12807</v>
      </c>
      <c r="D33" s="23">
        <f t="shared" ref="D33:H33" si="2">D27</f>
        <v>14458</v>
      </c>
      <c r="E33" s="24">
        <f t="shared" si="2"/>
        <v>27265</v>
      </c>
      <c r="F33" s="23">
        <v>0</v>
      </c>
      <c r="G33" s="25">
        <f t="shared" si="2"/>
        <v>2277</v>
      </c>
      <c r="H33" s="23">
        <f t="shared" si="2"/>
        <v>18</v>
      </c>
    </row>
    <row r="34" spans="1:8">
      <c r="A34" s="73"/>
      <c r="B34" s="26" t="s">
        <v>16</v>
      </c>
      <c r="C34" s="23">
        <f>C12+C17+C22+C28</f>
        <v>21042</v>
      </c>
      <c r="D34" s="23">
        <f t="shared" ref="D34:H34" si="3">D12+D17+D22+D28</f>
        <v>18125</v>
      </c>
      <c r="E34" s="24">
        <f t="shared" si="3"/>
        <v>39167</v>
      </c>
      <c r="F34" s="23">
        <f>F12+F17+F22</f>
        <v>953</v>
      </c>
      <c r="G34" s="25">
        <f t="shared" si="3"/>
        <v>1470</v>
      </c>
      <c r="H34" s="23">
        <f t="shared" si="3"/>
        <v>44</v>
      </c>
    </row>
    <row r="35" spans="1:8">
      <c r="A35" s="73"/>
      <c r="B35" s="26" t="s">
        <v>17</v>
      </c>
      <c r="C35" s="23">
        <f t="shared" ref="C35:H37" si="4">C13+C18+C23+C29</f>
        <v>96004</v>
      </c>
      <c r="D35" s="23">
        <f t="shared" si="4"/>
        <v>94364</v>
      </c>
      <c r="E35" s="24">
        <f t="shared" si="4"/>
        <v>190368</v>
      </c>
      <c r="F35" s="23">
        <f t="shared" ref="F35:F37" si="5">F13+F18+F23</f>
        <v>6412</v>
      </c>
      <c r="G35" s="25">
        <f t="shared" si="4"/>
        <v>7758</v>
      </c>
      <c r="H35" s="23">
        <f t="shared" si="4"/>
        <v>627</v>
      </c>
    </row>
    <row r="36" spans="1:8">
      <c r="A36" s="73"/>
      <c r="B36" s="26" t="s">
        <v>18</v>
      </c>
      <c r="C36" s="23">
        <f t="shared" si="4"/>
        <v>70732</v>
      </c>
      <c r="D36" s="23">
        <f t="shared" si="4"/>
        <v>68861</v>
      </c>
      <c r="E36" s="24">
        <f t="shared" si="4"/>
        <v>139593</v>
      </c>
      <c r="F36" s="23">
        <f t="shared" si="5"/>
        <v>4285</v>
      </c>
      <c r="G36" s="25">
        <f t="shared" si="4"/>
        <v>6994</v>
      </c>
      <c r="H36" s="23">
        <f t="shared" si="4"/>
        <v>384</v>
      </c>
    </row>
    <row r="37" spans="1:8">
      <c r="A37" s="73"/>
      <c r="B37" s="26" t="s">
        <v>19</v>
      </c>
      <c r="C37" s="23">
        <f t="shared" si="4"/>
        <v>38235</v>
      </c>
      <c r="D37" s="23">
        <f t="shared" si="4"/>
        <v>39852</v>
      </c>
      <c r="E37" s="24">
        <f t="shared" si="4"/>
        <v>78087</v>
      </c>
      <c r="F37" s="23">
        <f t="shared" si="5"/>
        <v>3304</v>
      </c>
      <c r="G37" s="25">
        <f t="shared" si="4"/>
        <v>7514</v>
      </c>
      <c r="H37" s="23">
        <f t="shared" si="4"/>
        <v>835</v>
      </c>
    </row>
    <row r="38" spans="1:8" ht="15.75" thickBot="1">
      <c r="A38" s="74"/>
      <c r="B38" s="27" t="s">
        <v>14</v>
      </c>
      <c r="C38" s="28">
        <f>SUM(C33:C37)</f>
        <v>238820</v>
      </c>
      <c r="D38" s="28">
        <f t="shared" ref="D38:H38" si="6">SUM(D33:D37)</f>
        <v>235660</v>
      </c>
      <c r="E38" s="29">
        <f t="shared" si="6"/>
        <v>474480</v>
      </c>
      <c r="F38" s="28">
        <f t="shared" si="6"/>
        <v>14954</v>
      </c>
      <c r="G38" s="30">
        <f t="shared" si="6"/>
        <v>26013</v>
      </c>
      <c r="H38" s="28">
        <f t="shared" si="6"/>
        <v>1908</v>
      </c>
    </row>
    <row r="39" spans="1:8" ht="15.75" thickTop="1">
      <c r="A39" s="2"/>
      <c r="B39" s="2"/>
      <c r="C39" s="3"/>
      <c r="D39" s="3"/>
      <c r="E39" s="3"/>
      <c r="F39" s="3"/>
      <c r="G39" s="3"/>
      <c r="H39" s="3"/>
    </row>
    <row r="40" spans="1:8">
      <c r="A40" s="5" t="s">
        <v>26</v>
      </c>
      <c r="B40" s="2"/>
      <c r="C40" s="2"/>
      <c r="D40" s="2"/>
      <c r="E40" s="2"/>
      <c r="F40" s="2"/>
      <c r="G40" s="2"/>
      <c r="H40" s="2"/>
    </row>
  </sheetData>
  <mergeCells count="18">
    <mergeCell ref="B7:F7"/>
    <mergeCell ref="A1:H1"/>
    <mergeCell ref="A2:H2"/>
    <mergeCell ref="A3:H3"/>
    <mergeCell ref="A5:H5"/>
    <mergeCell ref="A6:H6"/>
    <mergeCell ref="A9:H9"/>
    <mergeCell ref="A10:A11"/>
    <mergeCell ref="B10:B11"/>
    <mergeCell ref="C10:E10"/>
    <mergeCell ref="F10:F11"/>
    <mergeCell ref="G10:G11"/>
    <mergeCell ref="H10:H11"/>
    <mergeCell ref="A12:A16"/>
    <mergeCell ref="A17:A21"/>
    <mergeCell ref="A22:A26"/>
    <mergeCell ref="A27:A32"/>
    <mergeCell ref="A33:A38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40"/>
  <sheetViews>
    <sheetView workbookViewId="0">
      <selection activeCell="A4" sqref="A4"/>
    </sheetView>
  </sheetViews>
  <sheetFormatPr baseColWidth="10" defaultRowHeight="15"/>
  <cols>
    <col min="1" max="1" width="20.5703125" customWidth="1"/>
    <col min="2" max="2" width="15.42578125" customWidth="1"/>
  </cols>
  <sheetData>
    <row r="1" spans="1:8">
      <c r="A1" s="58" t="s">
        <v>0</v>
      </c>
      <c r="B1" s="58"/>
      <c r="C1" s="58"/>
      <c r="D1" s="58"/>
      <c r="E1" s="58"/>
      <c r="F1" s="58"/>
      <c r="G1" s="58"/>
      <c r="H1" s="58"/>
    </row>
    <row r="2" spans="1:8">
      <c r="A2" s="58" t="s">
        <v>1</v>
      </c>
      <c r="B2" s="58"/>
      <c r="C2" s="58"/>
      <c r="D2" s="58"/>
      <c r="E2" s="58"/>
      <c r="F2" s="58"/>
      <c r="G2" s="58"/>
      <c r="H2" s="58"/>
    </row>
    <row r="3" spans="1:8">
      <c r="A3" s="58" t="s">
        <v>2</v>
      </c>
      <c r="B3" s="58"/>
      <c r="C3" s="58"/>
      <c r="D3" s="58"/>
      <c r="E3" s="58"/>
      <c r="F3" s="58"/>
      <c r="G3" s="58"/>
      <c r="H3" s="58"/>
    </row>
    <row r="4" spans="1:8">
      <c r="A4" s="4"/>
      <c r="B4" s="4"/>
      <c r="C4" s="4"/>
      <c r="D4" s="4"/>
      <c r="E4" s="4"/>
      <c r="F4" s="4"/>
      <c r="G4" s="4"/>
      <c r="H4" s="4"/>
    </row>
    <row r="5" spans="1:8">
      <c r="A5" s="58" t="s">
        <v>3</v>
      </c>
      <c r="B5" s="58"/>
      <c r="C5" s="58"/>
      <c r="D5" s="58"/>
      <c r="E5" s="58"/>
      <c r="F5" s="58"/>
      <c r="G5" s="58"/>
      <c r="H5" s="58"/>
    </row>
    <row r="6" spans="1:8">
      <c r="A6" s="58" t="s">
        <v>4</v>
      </c>
      <c r="B6" s="58"/>
      <c r="C6" s="58"/>
      <c r="D6" s="58"/>
      <c r="E6" s="58"/>
      <c r="F6" s="58"/>
      <c r="G6" s="58"/>
      <c r="H6" s="58"/>
    </row>
    <row r="7" spans="1:8">
      <c r="A7" s="1"/>
      <c r="B7" s="57" t="s">
        <v>27</v>
      </c>
      <c r="C7" s="57"/>
      <c r="D7" s="57"/>
      <c r="E7" s="57"/>
      <c r="F7" s="57"/>
      <c r="G7" s="1"/>
      <c r="H7" s="1"/>
    </row>
    <row r="8" spans="1:8" ht="15.75" thickBot="1">
      <c r="A8" s="6"/>
      <c r="B8" s="6"/>
      <c r="C8" s="6"/>
      <c r="D8" s="6"/>
      <c r="E8" s="6"/>
      <c r="F8" s="6"/>
      <c r="G8" s="6"/>
      <c r="H8" s="6"/>
    </row>
    <row r="9" spans="1:8" ht="16.5" thickTop="1" thickBot="1">
      <c r="A9" s="59" t="s">
        <v>5</v>
      </c>
      <c r="B9" s="59"/>
      <c r="C9" s="59"/>
      <c r="D9" s="59"/>
      <c r="E9" s="59"/>
      <c r="F9" s="59"/>
      <c r="G9" s="59"/>
      <c r="H9" s="59"/>
    </row>
    <row r="10" spans="1:8" ht="16.5" thickTop="1" thickBot="1">
      <c r="A10" s="60" t="s">
        <v>6</v>
      </c>
      <c r="B10" s="62" t="s">
        <v>7</v>
      </c>
      <c r="C10" s="64" t="s">
        <v>8</v>
      </c>
      <c r="D10" s="64"/>
      <c r="E10" s="65"/>
      <c r="F10" s="66" t="s">
        <v>9</v>
      </c>
      <c r="G10" s="68" t="s">
        <v>10</v>
      </c>
      <c r="H10" s="66" t="s">
        <v>11</v>
      </c>
    </row>
    <row r="11" spans="1:8" ht="15.75" thickTop="1">
      <c r="A11" s="61"/>
      <c r="B11" s="63"/>
      <c r="C11" s="7" t="s">
        <v>12</v>
      </c>
      <c r="D11" s="7" t="s">
        <v>13</v>
      </c>
      <c r="E11" s="8" t="s">
        <v>14</v>
      </c>
      <c r="F11" s="67"/>
      <c r="G11" s="69"/>
      <c r="H11" s="67"/>
    </row>
    <row r="12" spans="1:8">
      <c r="A12" s="70" t="s">
        <v>15</v>
      </c>
      <c r="B12" s="10" t="s">
        <v>16</v>
      </c>
      <c r="C12" s="9">
        <v>2</v>
      </c>
      <c r="D12" s="9">
        <v>8</v>
      </c>
      <c r="E12" s="11">
        <f>SUM(C12:D12)</f>
        <v>10</v>
      </c>
      <c r="F12" s="16">
        <v>4</v>
      </c>
      <c r="G12" s="16">
        <v>4</v>
      </c>
      <c r="H12" s="16">
        <v>4</v>
      </c>
    </row>
    <row r="13" spans="1:8">
      <c r="A13" s="71"/>
      <c r="B13" s="10" t="s">
        <v>17</v>
      </c>
      <c r="C13" s="9">
        <v>6697</v>
      </c>
      <c r="D13" s="9">
        <v>6483</v>
      </c>
      <c r="E13" s="11">
        <f t="shared" ref="E13:E31" si="0">SUM(C13:D13)</f>
        <v>13180</v>
      </c>
      <c r="F13" s="16">
        <v>480</v>
      </c>
      <c r="G13" s="16">
        <v>583</v>
      </c>
      <c r="H13" s="16">
        <v>68</v>
      </c>
    </row>
    <row r="14" spans="1:8">
      <c r="A14" s="71"/>
      <c r="B14" s="10" t="s">
        <v>18</v>
      </c>
      <c r="C14" s="9">
        <v>3623</v>
      </c>
      <c r="D14" s="9">
        <v>3615</v>
      </c>
      <c r="E14" s="11">
        <f t="shared" si="0"/>
        <v>7238</v>
      </c>
      <c r="F14" s="16">
        <v>245</v>
      </c>
      <c r="G14" s="16">
        <v>347</v>
      </c>
      <c r="H14" s="16">
        <v>25</v>
      </c>
    </row>
    <row r="15" spans="1:8">
      <c r="A15" s="71"/>
      <c r="B15" s="10" t="s">
        <v>19</v>
      </c>
      <c r="C15" s="9">
        <v>1743</v>
      </c>
      <c r="D15" s="9">
        <v>1685</v>
      </c>
      <c r="E15" s="11">
        <f t="shared" si="0"/>
        <v>3428</v>
      </c>
      <c r="F15" s="16">
        <v>187</v>
      </c>
      <c r="G15" s="16">
        <v>243</v>
      </c>
      <c r="H15" s="16">
        <v>47</v>
      </c>
    </row>
    <row r="16" spans="1:8">
      <c r="A16" s="71"/>
      <c r="B16" s="12" t="s">
        <v>14</v>
      </c>
      <c r="C16" s="13">
        <f>SUM(C12:C15)</f>
        <v>12065</v>
      </c>
      <c r="D16" s="13">
        <f t="shared" ref="D16:H16" si="1">SUM(D12:D15)</f>
        <v>11791</v>
      </c>
      <c r="E16" s="14">
        <f t="shared" si="1"/>
        <v>23856</v>
      </c>
      <c r="F16" s="13">
        <f t="shared" si="1"/>
        <v>916</v>
      </c>
      <c r="G16" s="15">
        <f t="shared" si="1"/>
        <v>1177</v>
      </c>
      <c r="H16" s="13">
        <f t="shared" si="1"/>
        <v>144</v>
      </c>
    </row>
    <row r="17" spans="1:8">
      <c r="A17" s="70" t="s">
        <v>20</v>
      </c>
      <c r="B17" s="10" t="s">
        <v>16</v>
      </c>
      <c r="C17" s="9">
        <v>0</v>
      </c>
      <c r="D17" s="9">
        <v>0</v>
      </c>
      <c r="E17" s="11">
        <f t="shared" si="0"/>
        <v>0</v>
      </c>
      <c r="F17" s="9">
        <v>0</v>
      </c>
      <c r="G17" s="9">
        <v>0</v>
      </c>
      <c r="H17" s="9">
        <v>0</v>
      </c>
    </row>
    <row r="18" spans="1:8">
      <c r="A18" s="71"/>
      <c r="B18" s="10" t="s">
        <v>17</v>
      </c>
      <c r="C18" s="9">
        <v>0</v>
      </c>
      <c r="D18" s="9">
        <v>0</v>
      </c>
      <c r="E18" s="11">
        <f t="shared" si="0"/>
        <v>0</v>
      </c>
      <c r="F18" s="9">
        <v>0</v>
      </c>
      <c r="G18" s="9">
        <v>0</v>
      </c>
      <c r="H18" s="9">
        <v>0</v>
      </c>
    </row>
    <row r="19" spans="1:8">
      <c r="A19" s="71"/>
      <c r="B19" s="10" t="s">
        <v>18</v>
      </c>
      <c r="C19" s="9">
        <v>0</v>
      </c>
      <c r="D19" s="9">
        <v>0</v>
      </c>
      <c r="E19" s="11">
        <f t="shared" si="0"/>
        <v>0</v>
      </c>
      <c r="F19" s="9">
        <v>0</v>
      </c>
      <c r="G19" s="9">
        <v>0</v>
      </c>
      <c r="H19" s="9">
        <v>0</v>
      </c>
    </row>
    <row r="20" spans="1:8">
      <c r="A20" s="71"/>
      <c r="B20" s="10" t="s">
        <v>19</v>
      </c>
      <c r="C20" s="9">
        <v>0</v>
      </c>
      <c r="D20" s="9">
        <v>39</v>
      </c>
      <c r="E20" s="11">
        <f t="shared" si="0"/>
        <v>39</v>
      </c>
      <c r="F20" s="9">
        <v>8</v>
      </c>
      <c r="G20" s="9">
        <v>16</v>
      </c>
      <c r="H20" s="9">
        <v>7</v>
      </c>
    </row>
    <row r="21" spans="1:8">
      <c r="A21" s="71"/>
      <c r="B21" s="12" t="s">
        <v>14</v>
      </c>
      <c r="C21" s="13">
        <f>SUM(C17:C20)</f>
        <v>0</v>
      </c>
      <c r="D21" s="13">
        <f t="shared" ref="D21" si="2">SUM(D17:D20)</f>
        <v>39</v>
      </c>
      <c r="E21" s="14">
        <f t="shared" ref="E21" si="3">SUM(E17:E20)</f>
        <v>39</v>
      </c>
      <c r="F21" s="13">
        <f t="shared" ref="F21" si="4">SUM(F17:F20)</f>
        <v>8</v>
      </c>
      <c r="G21" s="15">
        <f t="shared" ref="G21" si="5">SUM(G17:G20)</f>
        <v>16</v>
      </c>
      <c r="H21" s="13">
        <f t="shared" ref="H21" si="6">SUM(H17:H20)</f>
        <v>7</v>
      </c>
    </row>
    <row r="22" spans="1:8">
      <c r="A22" s="70" t="s">
        <v>21</v>
      </c>
      <c r="B22" s="10" t="s">
        <v>16</v>
      </c>
      <c r="C22" s="9">
        <v>194</v>
      </c>
      <c r="D22" s="9">
        <v>138</v>
      </c>
      <c r="E22" s="11">
        <f t="shared" si="0"/>
        <v>332</v>
      </c>
      <c r="F22" s="9">
        <v>10</v>
      </c>
      <c r="G22" s="9">
        <v>29</v>
      </c>
      <c r="H22" s="9">
        <v>1</v>
      </c>
    </row>
    <row r="23" spans="1:8">
      <c r="A23" s="71"/>
      <c r="B23" s="10" t="s">
        <v>17</v>
      </c>
      <c r="C23" s="9">
        <v>0</v>
      </c>
      <c r="D23" s="9">
        <v>0</v>
      </c>
      <c r="E23" s="11">
        <f t="shared" si="0"/>
        <v>0</v>
      </c>
      <c r="F23" s="9">
        <v>0</v>
      </c>
      <c r="G23" s="9">
        <v>0</v>
      </c>
      <c r="H23" s="9">
        <v>0</v>
      </c>
    </row>
    <row r="24" spans="1:8">
      <c r="A24" s="71"/>
      <c r="B24" s="10" t="s">
        <v>18</v>
      </c>
      <c r="C24" s="9">
        <v>2325</v>
      </c>
      <c r="D24" s="9">
        <v>2263</v>
      </c>
      <c r="E24" s="11">
        <f t="shared" si="0"/>
        <v>4588</v>
      </c>
      <c r="F24" s="9">
        <v>103</v>
      </c>
      <c r="G24" s="9">
        <v>233</v>
      </c>
      <c r="H24" s="9">
        <v>8</v>
      </c>
    </row>
    <row r="25" spans="1:8">
      <c r="A25" s="71"/>
      <c r="B25" s="10" t="s">
        <v>19</v>
      </c>
      <c r="C25" s="9">
        <v>304</v>
      </c>
      <c r="D25" s="9">
        <v>321</v>
      </c>
      <c r="E25" s="11">
        <f t="shared" si="0"/>
        <v>625</v>
      </c>
      <c r="F25" s="9">
        <v>31</v>
      </c>
      <c r="G25" s="9">
        <v>111</v>
      </c>
      <c r="H25" s="9">
        <v>9</v>
      </c>
    </row>
    <row r="26" spans="1:8">
      <c r="A26" s="71"/>
      <c r="B26" s="12" t="s">
        <v>14</v>
      </c>
      <c r="C26" s="13">
        <f>SUM(C22:C25)</f>
        <v>2823</v>
      </c>
      <c r="D26" s="13">
        <f t="shared" ref="D26" si="7">SUM(D22:D25)</f>
        <v>2722</v>
      </c>
      <c r="E26" s="14">
        <f t="shared" ref="E26" si="8">SUM(E22:E25)</f>
        <v>5545</v>
      </c>
      <c r="F26" s="13">
        <f t="shared" ref="F26" si="9">SUM(F22:F25)</f>
        <v>144</v>
      </c>
      <c r="G26" s="15">
        <f t="shared" ref="G26" si="10">SUM(G22:G25)</f>
        <v>373</v>
      </c>
      <c r="H26" s="13">
        <f t="shared" ref="H26" si="11">SUM(H22:H25)</f>
        <v>18</v>
      </c>
    </row>
    <row r="27" spans="1:8">
      <c r="A27" s="70" t="s">
        <v>22</v>
      </c>
      <c r="B27" s="17" t="s">
        <v>23</v>
      </c>
      <c r="C27" s="9">
        <v>0</v>
      </c>
      <c r="D27" s="9">
        <v>0</v>
      </c>
      <c r="E27" s="11">
        <f t="shared" si="0"/>
        <v>0</v>
      </c>
      <c r="F27" s="9" t="s">
        <v>24</v>
      </c>
      <c r="G27" s="9">
        <v>0</v>
      </c>
      <c r="H27" s="9">
        <v>0</v>
      </c>
    </row>
    <row r="28" spans="1:8">
      <c r="A28" s="70"/>
      <c r="B28" s="10" t="s">
        <v>16</v>
      </c>
      <c r="C28" s="9">
        <v>0</v>
      </c>
      <c r="D28" s="9">
        <v>0</v>
      </c>
      <c r="E28" s="11">
        <f t="shared" si="0"/>
        <v>0</v>
      </c>
      <c r="F28" s="9" t="s">
        <v>24</v>
      </c>
      <c r="G28" s="9">
        <v>0</v>
      </c>
      <c r="H28" s="9">
        <v>0</v>
      </c>
    </row>
    <row r="29" spans="1:8">
      <c r="A29" s="70"/>
      <c r="B29" s="10" t="s">
        <v>17</v>
      </c>
      <c r="C29" s="9">
        <v>0</v>
      </c>
      <c r="D29" s="9">
        <v>0</v>
      </c>
      <c r="E29" s="11">
        <f t="shared" si="0"/>
        <v>0</v>
      </c>
      <c r="F29" s="9" t="s">
        <v>24</v>
      </c>
      <c r="G29" s="9">
        <v>0</v>
      </c>
      <c r="H29" s="9">
        <v>0</v>
      </c>
    </row>
    <row r="30" spans="1:8">
      <c r="A30" s="70"/>
      <c r="B30" s="10" t="s">
        <v>18</v>
      </c>
      <c r="C30" s="9">
        <v>0</v>
      </c>
      <c r="D30" s="9">
        <v>0</v>
      </c>
      <c r="E30" s="11">
        <f t="shared" si="0"/>
        <v>0</v>
      </c>
      <c r="F30" s="9" t="s">
        <v>24</v>
      </c>
      <c r="G30" s="9">
        <v>0</v>
      </c>
      <c r="H30" s="9">
        <v>0</v>
      </c>
    </row>
    <row r="31" spans="1:8">
      <c r="A31" s="70"/>
      <c r="B31" s="10" t="s">
        <v>19</v>
      </c>
      <c r="C31" s="9">
        <v>106</v>
      </c>
      <c r="D31" s="9">
        <v>110</v>
      </c>
      <c r="E31" s="11">
        <f t="shared" si="0"/>
        <v>216</v>
      </c>
      <c r="F31" s="9" t="s">
        <v>24</v>
      </c>
      <c r="G31" s="9">
        <v>66</v>
      </c>
      <c r="H31" s="9">
        <v>3</v>
      </c>
    </row>
    <row r="32" spans="1:8" ht="15.75" thickBot="1">
      <c r="A32" s="72"/>
      <c r="B32" s="18" t="s">
        <v>14</v>
      </c>
      <c r="C32" s="19">
        <f>SUM(C27:C31)</f>
        <v>106</v>
      </c>
      <c r="D32" s="19">
        <f t="shared" ref="D32:H32" si="12">SUM(D27:D31)</f>
        <v>110</v>
      </c>
      <c r="E32" s="20">
        <f t="shared" si="12"/>
        <v>216</v>
      </c>
      <c r="F32" s="19" t="s">
        <v>24</v>
      </c>
      <c r="G32" s="21">
        <f t="shared" si="12"/>
        <v>66</v>
      </c>
      <c r="H32" s="19">
        <f t="shared" si="12"/>
        <v>3</v>
      </c>
    </row>
    <row r="33" spans="1:8" ht="15.75" thickTop="1">
      <c r="A33" s="73" t="s">
        <v>25</v>
      </c>
      <c r="B33" s="22" t="s">
        <v>23</v>
      </c>
      <c r="C33" s="23">
        <f>C27</f>
        <v>0</v>
      </c>
      <c r="D33" s="23">
        <f t="shared" ref="D33:H33" si="13">D27</f>
        <v>0</v>
      </c>
      <c r="E33" s="24">
        <f t="shared" si="13"/>
        <v>0</v>
      </c>
      <c r="F33" s="23">
        <v>0</v>
      </c>
      <c r="G33" s="25">
        <f t="shared" si="13"/>
        <v>0</v>
      </c>
      <c r="H33" s="23">
        <f t="shared" si="13"/>
        <v>0</v>
      </c>
    </row>
    <row r="34" spans="1:8">
      <c r="A34" s="73"/>
      <c r="B34" s="26" t="s">
        <v>16</v>
      </c>
      <c r="C34" s="23">
        <f>C12+C17+C22+C28</f>
        <v>196</v>
      </c>
      <c r="D34" s="23">
        <f t="shared" ref="D34:H34" si="14">D12+D17+D22+D28</f>
        <v>146</v>
      </c>
      <c r="E34" s="24">
        <f t="shared" si="14"/>
        <v>342</v>
      </c>
      <c r="F34" s="23">
        <f>F12+F17+F22</f>
        <v>14</v>
      </c>
      <c r="G34" s="25">
        <f t="shared" si="14"/>
        <v>33</v>
      </c>
      <c r="H34" s="23">
        <f t="shared" si="14"/>
        <v>5</v>
      </c>
    </row>
    <row r="35" spans="1:8">
      <c r="A35" s="73"/>
      <c r="B35" s="26" t="s">
        <v>17</v>
      </c>
      <c r="C35" s="23">
        <f t="shared" ref="C35:H37" si="15">C13+C18+C23+C29</f>
        <v>6697</v>
      </c>
      <c r="D35" s="23">
        <f t="shared" si="15"/>
        <v>6483</v>
      </c>
      <c r="E35" s="24">
        <f t="shared" si="15"/>
        <v>13180</v>
      </c>
      <c r="F35" s="23">
        <f t="shared" ref="F35:F37" si="16">F13+F18+F23</f>
        <v>480</v>
      </c>
      <c r="G35" s="25">
        <f t="shared" si="15"/>
        <v>583</v>
      </c>
      <c r="H35" s="23">
        <f t="shared" si="15"/>
        <v>68</v>
      </c>
    </row>
    <row r="36" spans="1:8">
      <c r="A36" s="73"/>
      <c r="B36" s="26" t="s">
        <v>18</v>
      </c>
      <c r="C36" s="23">
        <f t="shared" si="15"/>
        <v>5948</v>
      </c>
      <c r="D36" s="23">
        <f t="shared" si="15"/>
        <v>5878</v>
      </c>
      <c r="E36" s="24">
        <f t="shared" si="15"/>
        <v>11826</v>
      </c>
      <c r="F36" s="23">
        <f t="shared" si="16"/>
        <v>348</v>
      </c>
      <c r="G36" s="25">
        <f t="shared" si="15"/>
        <v>580</v>
      </c>
      <c r="H36" s="23">
        <f t="shared" si="15"/>
        <v>33</v>
      </c>
    </row>
    <row r="37" spans="1:8">
      <c r="A37" s="73"/>
      <c r="B37" s="26" t="s">
        <v>19</v>
      </c>
      <c r="C37" s="23">
        <f t="shared" si="15"/>
        <v>2153</v>
      </c>
      <c r="D37" s="23">
        <f t="shared" si="15"/>
        <v>2155</v>
      </c>
      <c r="E37" s="24">
        <f t="shared" si="15"/>
        <v>4308</v>
      </c>
      <c r="F37" s="23">
        <f t="shared" si="16"/>
        <v>226</v>
      </c>
      <c r="G37" s="25">
        <f t="shared" si="15"/>
        <v>436</v>
      </c>
      <c r="H37" s="23">
        <f t="shared" si="15"/>
        <v>66</v>
      </c>
    </row>
    <row r="38" spans="1:8" ht="15.75" thickBot="1">
      <c r="A38" s="74"/>
      <c r="B38" s="27" t="s">
        <v>14</v>
      </c>
      <c r="C38" s="28">
        <f>SUM(C33:C37)</f>
        <v>14994</v>
      </c>
      <c r="D38" s="28">
        <f t="shared" ref="D38:H38" si="17">SUM(D33:D37)</f>
        <v>14662</v>
      </c>
      <c r="E38" s="29">
        <f t="shared" si="17"/>
        <v>29656</v>
      </c>
      <c r="F38" s="28">
        <f t="shared" si="17"/>
        <v>1068</v>
      </c>
      <c r="G38" s="30">
        <f t="shared" si="17"/>
        <v>1632</v>
      </c>
      <c r="H38" s="28">
        <f t="shared" si="17"/>
        <v>172</v>
      </c>
    </row>
    <row r="39" spans="1:8" ht="15.75" thickTop="1">
      <c r="A39" s="2"/>
      <c r="B39" s="2"/>
      <c r="C39" s="3"/>
      <c r="D39" s="3"/>
      <c r="E39" s="3"/>
      <c r="F39" s="3"/>
      <c r="G39" s="3"/>
      <c r="H39" s="3"/>
    </row>
    <row r="40" spans="1:8">
      <c r="A40" s="5" t="s">
        <v>26</v>
      </c>
      <c r="B40" s="2"/>
      <c r="C40" s="2"/>
      <c r="D40" s="2"/>
      <c r="E40" s="2"/>
      <c r="F40" s="2"/>
      <c r="G40" s="2"/>
      <c r="H40" s="2"/>
    </row>
  </sheetData>
  <mergeCells count="18">
    <mergeCell ref="B7:F7"/>
    <mergeCell ref="A1:H1"/>
    <mergeCell ref="A2:H2"/>
    <mergeCell ref="A3:H3"/>
    <mergeCell ref="A5:H5"/>
    <mergeCell ref="A6:H6"/>
    <mergeCell ref="A9:H9"/>
    <mergeCell ref="A10:A11"/>
    <mergeCell ref="B10:B11"/>
    <mergeCell ref="C10:E10"/>
    <mergeCell ref="F10:F11"/>
    <mergeCell ref="G10:G11"/>
    <mergeCell ref="H10:H11"/>
    <mergeCell ref="A12:A16"/>
    <mergeCell ref="A17:A21"/>
    <mergeCell ref="A22:A26"/>
    <mergeCell ref="A27:A32"/>
    <mergeCell ref="A33:A38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40"/>
  <sheetViews>
    <sheetView tabSelected="1" workbookViewId="0">
      <selection activeCell="A4" sqref="A4"/>
    </sheetView>
  </sheetViews>
  <sheetFormatPr baseColWidth="10" defaultRowHeight="15"/>
  <cols>
    <col min="1" max="1" width="20.5703125" customWidth="1"/>
    <col min="2" max="2" width="15.42578125" customWidth="1"/>
  </cols>
  <sheetData>
    <row r="1" spans="1:8">
      <c r="A1" s="58" t="s">
        <v>0</v>
      </c>
      <c r="B1" s="58"/>
      <c r="C1" s="58"/>
      <c r="D1" s="58"/>
      <c r="E1" s="58"/>
      <c r="F1" s="58"/>
      <c r="G1" s="58"/>
      <c r="H1" s="58"/>
    </row>
    <row r="2" spans="1:8">
      <c r="A2" s="58" t="s">
        <v>1</v>
      </c>
      <c r="B2" s="58"/>
      <c r="C2" s="58"/>
      <c r="D2" s="58"/>
      <c r="E2" s="58"/>
      <c r="F2" s="58"/>
      <c r="G2" s="58"/>
      <c r="H2" s="58"/>
    </row>
    <row r="3" spans="1:8">
      <c r="A3" s="58" t="s">
        <v>2</v>
      </c>
      <c r="B3" s="58"/>
      <c r="C3" s="58"/>
      <c r="D3" s="58"/>
      <c r="E3" s="58"/>
      <c r="F3" s="58"/>
      <c r="G3" s="58"/>
      <c r="H3" s="58"/>
    </row>
    <row r="4" spans="1:8">
      <c r="A4" s="4"/>
      <c r="B4" s="4"/>
      <c r="C4" s="4"/>
      <c r="D4" s="4"/>
      <c r="E4" s="4"/>
      <c r="F4" s="4"/>
      <c r="G4" s="4"/>
      <c r="H4" s="4"/>
    </row>
    <row r="5" spans="1:8">
      <c r="A5" s="58" t="s">
        <v>3</v>
      </c>
      <c r="B5" s="58"/>
      <c r="C5" s="58"/>
      <c r="D5" s="58"/>
      <c r="E5" s="58"/>
      <c r="F5" s="58"/>
      <c r="G5" s="58"/>
      <c r="H5" s="58"/>
    </row>
    <row r="6" spans="1:8">
      <c r="A6" s="58" t="s">
        <v>4</v>
      </c>
      <c r="B6" s="58"/>
      <c r="C6" s="58"/>
      <c r="D6" s="58"/>
      <c r="E6" s="58"/>
      <c r="F6" s="58"/>
      <c r="G6" s="58"/>
      <c r="H6" s="58"/>
    </row>
    <row r="7" spans="1:8">
      <c r="A7" s="1"/>
      <c r="B7" s="57" t="s">
        <v>32</v>
      </c>
      <c r="C7" s="57"/>
      <c r="D7" s="57"/>
      <c r="E7" s="57"/>
      <c r="F7" s="57"/>
      <c r="G7" s="1"/>
      <c r="H7" s="1"/>
    </row>
    <row r="8" spans="1:8" ht="15.75" thickBot="1">
      <c r="A8" s="6"/>
      <c r="B8" s="6"/>
      <c r="C8" s="6"/>
      <c r="D8" s="6"/>
      <c r="E8" s="6"/>
      <c r="F8" s="6"/>
      <c r="G8" s="6"/>
      <c r="H8" s="6"/>
    </row>
    <row r="9" spans="1:8" ht="16.5" thickTop="1" thickBot="1">
      <c r="A9" s="59" t="s">
        <v>5</v>
      </c>
      <c r="B9" s="59"/>
      <c r="C9" s="59"/>
      <c r="D9" s="59"/>
      <c r="E9" s="59"/>
      <c r="F9" s="59"/>
      <c r="G9" s="59"/>
      <c r="H9" s="59"/>
    </row>
    <row r="10" spans="1:8" ht="16.5" thickTop="1" thickBot="1">
      <c r="A10" s="60" t="s">
        <v>6</v>
      </c>
      <c r="B10" s="62" t="s">
        <v>7</v>
      </c>
      <c r="C10" s="64" t="s">
        <v>8</v>
      </c>
      <c r="D10" s="64"/>
      <c r="E10" s="65"/>
      <c r="F10" s="66" t="s">
        <v>9</v>
      </c>
      <c r="G10" s="68" t="s">
        <v>10</v>
      </c>
      <c r="H10" s="66" t="s">
        <v>11</v>
      </c>
    </row>
    <row r="11" spans="1:8" ht="15.75" thickTop="1">
      <c r="A11" s="61"/>
      <c r="B11" s="63"/>
      <c r="C11" s="7" t="s">
        <v>12</v>
      </c>
      <c r="D11" s="7" t="s">
        <v>13</v>
      </c>
      <c r="E11" s="8" t="s">
        <v>14</v>
      </c>
      <c r="F11" s="67"/>
      <c r="G11" s="69"/>
      <c r="H11" s="67"/>
    </row>
    <row r="12" spans="1:8">
      <c r="A12" s="70" t="s">
        <v>15</v>
      </c>
      <c r="B12" s="10" t="s">
        <v>16</v>
      </c>
      <c r="C12" s="75">
        <f>ENSENADA!C12+MEXICALI!C12+TECATE!C12+TIJUANA!C12+ROSARITO!C12</f>
        <v>961</v>
      </c>
      <c r="D12" s="75">
        <f>ENSENADA!D12+MEXICALI!D12+TECATE!D12+TIJUANA!D12+ROSARITO!D12</f>
        <v>849</v>
      </c>
      <c r="E12" s="11">
        <f>SUM(C12:D12)</f>
        <v>1810</v>
      </c>
      <c r="F12" s="75">
        <f>ENSENADA!F12+MEXICALI!F12+TECATE!F12+TIJUANA!F12+ROSARITO!F12</f>
        <v>132</v>
      </c>
      <c r="G12" s="75">
        <f>ENSENADA!G12+MEXICALI!G12+TECATE!G12+TIJUANA!G12+ROSARITO!G12</f>
        <v>175</v>
      </c>
      <c r="H12" s="75">
        <f>ENSENADA!H12+MEXICALI!H12+TECATE!H12+TIJUANA!H12+ROSARITO!H12</f>
        <v>132</v>
      </c>
    </row>
    <row r="13" spans="1:8">
      <c r="A13" s="71"/>
      <c r="B13" s="10" t="s">
        <v>17</v>
      </c>
      <c r="C13" s="75">
        <f>ENSENADA!C13+MEXICALI!C13+TECATE!C13+TIJUANA!C13+ROSARITO!C13</f>
        <v>187623</v>
      </c>
      <c r="D13" s="75">
        <f>ENSENADA!D13+MEXICALI!D13+TECATE!D13+TIJUANA!D13+ROSARITO!D13</f>
        <v>183561</v>
      </c>
      <c r="E13" s="11">
        <f t="shared" ref="E13:E31" si="0">SUM(C13:D13)</f>
        <v>371184</v>
      </c>
      <c r="F13" s="75">
        <f>ENSENADA!F13+MEXICALI!F13+TECATE!F13+TIJUANA!F13+ROSARITO!F13</f>
        <v>13398</v>
      </c>
      <c r="G13" s="75">
        <f>ENSENADA!G13+MEXICALI!G13+TECATE!G13+TIJUANA!G13+ROSARITO!G13</f>
        <v>16010</v>
      </c>
      <c r="H13" s="75">
        <f>ENSENADA!H13+MEXICALI!H13+TECATE!H13+TIJUANA!H13+ROSARITO!H13</f>
        <v>1678</v>
      </c>
    </row>
    <row r="14" spans="1:8">
      <c r="A14" s="71"/>
      <c r="B14" s="10" t="s">
        <v>18</v>
      </c>
      <c r="C14" s="75">
        <f>ENSENADA!C14+MEXICALI!C14+TECATE!C14+TIJUANA!C14+ROSARITO!C14</f>
        <v>120682</v>
      </c>
      <c r="D14" s="75">
        <f>ENSENADA!D14+MEXICALI!D14+TECATE!D14+TIJUANA!D14+ROSARITO!D14</f>
        <v>117842</v>
      </c>
      <c r="E14" s="11">
        <f t="shared" si="0"/>
        <v>238524</v>
      </c>
      <c r="F14" s="75">
        <f>ENSENADA!F14+MEXICALI!F14+TECATE!F14+TIJUANA!F14+ROSARITO!F14</f>
        <v>8793</v>
      </c>
      <c r="G14" s="75">
        <f>ENSENADA!G14+MEXICALI!G14+TECATE!G14+TIJUANA!G14+ROSARITO!G14</f>
        <v>12188</v>
      </c>
      <c r="H14" s="75">
        <f>ENSENADA!H14+MEXICALI!H14+TECATE!H14+TIJUANA!H14+ROSARITO!H14</f>
        <v>989</v>
      </c>
    </row>
    <row r="15" spans="1:8">
      <c r="A15" s="71"/>
      <c r="B15" s="10" t="s">
        <v>19</v>
      </c>
      <c r="C15" s="75">
        <f>ENSENADA!C15+MEXICALI!C15+TECATE!C15+TIJUANA!C15+ROSARITO!C15</f>
        <v>39450</v>
      </c>
      <c r="D15" s="75">
        <f>ENSENADA!D15+MEXICALI!D15+TECATE!D15+TIJUANA!D15+ROSARITO!D15</f>
        <v>37693</v>
      </c>
      <c r="E15" s="11">
        <f t="shared" si="0"/>
        <v>77143</v>
      </c>
      <c r="F15" s="75">
        <f>ENSENADA!F15+MEXICALI!F15+TECATE!F15+TIJUANA!F15+ROSARITO!F15</f>
        <v>4163</v>
      </c>
      <c r="G15" s="75">
        <f>ENSENADA!G15+MEXICALI!G15+TECATE!G15+TIJUANA!G15+ROSARITO!G15</f>
        <v>5130</v>
      </c>
      <c r="H15" s="75">
        <f>ENSENADA!H15+MEXICALI!H15+TECATE!H15+TIJUANA!H15+ROSARITO!H15</f>
        <v>948</v>
      </c>
    </row>
    <row r="16" spans="1:8">
      <c r="A16" s="71"/>
      <c r="B16" s="12" t="s">
        <v>14</v>
      </c>
      <c r="C16" s="13">
        <f>SUM(C12:C15)</f>
        <v>348716</v>
      </c>
      <c r="D16" s="13">
        <v>15287</v>
      </c>
      <c r="E16" s="14">
        <f>SUM(E12:E15)</f>
        <v>688661</v>
      </c>
      <c r="F16" s="13">
        <v>1146</v>
      </c>
      <c r="G16" s="15">
        <v>1679</v>
      </c>
      <c r="H16" s="13">
        <v>172</v>
      </c>
    </row>
    <row r="17" spans="1:8">
      <c r="A17" s="70" t="s">
        <v>20</v>
      </c>
      <c r="B17" s="10" t="s">
        <v>16</v>
      </c>
      <c r="C17" s="75">
        <f>ENSENADA!C17+MEXICALI!C17+TECATE!C17+TIJUANA!C17+ROSARITO!C17</f>
        <v>15349</v>
      </c>
      <c r="D17" s="75">
        <f>ENSENADA!D17+MEXICALI!D17+TECATE!D17+TIJUANA!D17+ROSARITO!D17</f>
        <v>11913</v>
      </c>
      <c r="E17" s="11">
        <f>SUM(C17:D17)</f>
        <v>27262</v>
      </c>
      <c r="F17" s="75">
        <f>ENSENADA!F17+MEXICALI!F17+TECATE!F17+TIJUANA!F17+ROSARITO!F17</f>
        <v>1864</v>
      </c>
      <c r="G17" s="75">
        <f>ENSENADA!G17+MEXICALI!G17+TECATE!G17+TIJUANA!G17+ROSARITO!G17</f>
        <v>256</v>
      </c>
      <c r="H17" s="75">
        <f>ENSENADA!H17+MEXICALI!H17+TECATE!H17+TIJUANA!H17+ROSARITO!H17</f>
        <v>16</v>
      </c>
    </row>
    <row r="18" spans="1:8">
      <c r="A18" s="71"/>
      <c r="B18" s="10" t="s">
        <v>17</v>
      </c>
      <c r="C18" s="75">
        <f>ENSENADA!C18+MEXICALI!C18+TECATE!C18+TIJUANA!C18+ROSARITO!C18</f>
        <v>0</v>
      </c>
      <c r="D18" s="75">
        <f>ENSENADA!D18+MEXICALI!D18+TECATE!D18+TIJUANA!D18+ROSARITO!D18</f>
        <v>0</v>
      </c>
      <c r="E18" s="11">
        <f t="shared" ref="E18:E20" si="1">SUM(C18:D18)</f>
        <v>0</v>
      </c>
      <c r="F18" s="75">
        <f>ENSENADA!F18+MEXICALI!F18+TECATE!F18+TIJUANA!F18+ROSARITO!F18</f>
        <v>0</v>
      </c>
      <c r="G18" s="75">
        <f>ENSENADA!G18+MEXICALI!G18+TECATE!G18+TIJUANA!G18+ROSARITO!G18</f>
        <v>0</v>
      </c>
      <c r="H18" s="75">
        <f>ENSENADA!H18+MEXICALI!H18+TECATE!H18+TIJUANA!H18+ROSARITO!H18</f>
        <v>0</v>
      </c>
    </row>
    <row r="19" spans="1:8">
      <c r="A19" s="71"/>
      <c r="B19" s="10" t="s">
        <v>18</v>
      </c>
      <c r="C19" s="75">
        <f>ENSENADA!C19+MEXICALI!C19+TECATE!C19+TIJUANA!C19+ROSARITO!C19</f>
        <v>346</v>
      </c>
      <c r="D19" s="75">
        <f>ENSENADA!D19+MEXICALI!D19+TECATE!D19+TIJUANA!D19+ROSARITO!D19</f>
        <v>863</v>
      </c>
      <c r="E19" s="11">
        <f t="shared" si="1"/>
        <v>1209</v>
      </c>
      <c r="F19" s="75">
        <f>ENSENADA!F19+MEXICALI!F19+TECATE!F19+TIJUANA!F19+ROSARITO!F19</f>
        <v>95</v>
      </c>
      <c r="G19" s="75">
        <f>ENSENADA!G19+MEXICALI!G19+TECATE!G19+TIJUANA!G19+ROSARITO!G19</f>
        <v>124</v>
      </c>
      <c r="H19" s="75">
        <f>ENSENADA!H19+MEXICALI!H19+TECATE!H19+TIJUANA!H19+ROSARITO!H19</f>
        <v>14</v>
      </c>
    </row>
    <row r="20" spans="1:8">
      <c r="A20" s="71"/>
      <c r="B20" s="10" t="s">
        <v>19</v>
      </c>
      <c r="C20" s="75">
        <f>ENSENADA!C20+MEXICALI!C20+TECATE!C20+TIJUANA!C20+ROSARITO!C20</f>
        <v>859</v>
      </c>
      <c r="D20" s="75">
        <f>ENSENADA!D20+MEXICALI!D20+TECATE!D20+TIJUANA!D20+ROSARITO!D20</f>
        <v>2184</v>
      </c>
      <c r="E20" s="11">
        <f t="shared" si="1"/>
        <v>3043</v>
      </c>
      <c r="F20" s="75">
        <f>ENSENADA!F20+MEXICALI!F20+TECATE!F20+TIJUANA!F20+ROSARITO!F20</f>
        <v>412</v>
      </c>
      <c r="G20" s="75">
        <f>ENSENADA!G20+MEXICALI!G20+TECATE!G20+TIJUANA!G20+ROSARITO!G20</f>
        <v>535</v>
      </c>
      <c r="H20" s="75">
        <f>ENSENADA!H20+MEXICALI!H20+TECATE!H20+TIJUANA!H20+ROSARITO!H20</f>
        <v>145</v>
      </c>
    </row>
    <row r="21" spans="1:8">
      <c r="A21" s="71"/>
      <c r="B21" s="12" t="s">
        <v>14</v>
      </c>
      <c r="C21" s="13">
        <f>SUM(C17:C20)</f>
        <v>16554</v>
      </c>
      <c r="D21" s="13">
        <v>15287</v>
      </c>
      <c r="E21" s="14">
        <f>SUM(E17:E20)</f>
        <v>31514</v>
      </c>
      <c r="F21" s="13">
        <v>1146</v>
      </c>
      <c r="G21" s="15">
        <v>1679</v>
      </c>
      <c r="H21" s="13">
        <v>172</v>
      </c>
    </row>
    <row r="22" spans="1:8">
      <c r="A22" s="70" t="s">
        <v>21</v>
      </c>
      <c r="B22" s="10" t="s">
        <v>16</v>
      </c>
      <c r="C22" s="75">
        <f>ENSENADA!C22+MEXICALI!C22+TECATE!C22+TIJUANA!C22+ROSARITO!C22</f>
        <v>19262</v>
      </c>
      <c r="D22" s="75">
        <f>ENSENADA!D22+MEXICALI!D22+TECATE!D22+TIJUANA!D22+ROSARITO!D22</f>
        <v>19969</v>
      </c>
      <c r="E22" s="11">
        <f>SUM(C22:D22)</f>
        <v>39231</v>
      </c>
      <c r="F22" s="75">
        <f>ENSENADA!F22+MEXICALI!F22+TECATE!F22+TIJUANA!F22+ROSARITO!F22</f>
        <v>874</v>
      </c>
      <c r="G22" s="75">
        <f>ENSENADA!G22+MEXICALI!G22+TECATE!G22+TIJUANA!G22+ROSARITO!G22</f>
        <v>2062</v>
      </c>
      <c r="H22" s="75">
        <f>ENSENADA!H22+MEXICALI!H22+TECATE!H22+TIJUANA!H22+ROSARITO!H22</f>
        <v>44</v>
      </c>
    </row>
    <row r="23" spans="1:8">
      <c r="A23" s="71"/>
      <c r="B23" s="10" t="s">
        <v>17</v>
      </c>
      <c r="C23" s="75">
        <f>ENSENADA!C23+MEXICALI!C23+TECATE!C23+TIJUANA!C23+ROSARITO!C23</f>
        <v>0</v>
      </c>
      <c r="D23" s="75">
        <f>ENSENADA!D23+MEXICALI!D23+TECATE!D23+TIJUANA!D23+ROSARITO!D23</f>
        <v>0</v>
      </c>
      <c r="E23" s="11">
        <f t="shared" ref="E23:E25" si="2">SUM(C23:D23)</f>
        <v>0</v>
      </c>
      <c r="F23" s="75">
        <f>ENSENADA!F23+MEXICALI!F23+TECATE!F23+TIJUANA!F23+ROSARITO!F23</f>
        <v>0</v>
      </c>
      <c r="G23" s="75">
        <f>ENSENADA!G23+MEXICALI!G23+TECATE!G23+TIJUANA!G23+ROSARITO!G23</f>
        <v>0</v>
      </c>
      <c r="H23" s="75">
        <f>ENSENADA!H23+MEXICALI!H23+TECATE!H23+TIJUANA!H23+ROSARITO!H23</f>
        <v>0</v>
      </c>
    </row>
    <row r="24" spans="1:8">
      <c r="A24" s="71"/>
      <c r="B24" s="10" t="s">
        <v>18</v>
      </c>
      <c r="C24" s="75">
        <f>ENSENADA!C24+MEXICALI!C24+TECATE!C24+TIJUANA!C24+ROSARITO!C24</f>
        <v>37840</v>
      </c>
      <c r="D24" s="75">
        <f>ENSENADA!D24+MEXICALI!D24+TECATE!D24+TIJUANA!D24+ROSARITO!D24</f>
        <v>38691</v>
      </c>
      <c r="E24" s="11">
        <f t="shared" si="2"/>
        <v>76531</v>
      </c>
      <c r="F24" s="75">
        <f>ENSENADA!F24+MEXICALI!F24+TECATE!F24+TIJUANA!F24+ROSARITO!F24</f>
        <v>1886</v>
      </c>
      <c r="G24" s="75">
        <f>ENSENADA!G24+MEXICALI!G24+TECATE!G24+TIJUANA!G24+ROSARITO!G24</f>
        <v>5115</v>
      </c>
      <c r="H24" s="75">
        <f>ENSENADA!H24+MEXICALI!H24+TECATE!H24+TIJUANA!H24+ROSARITO!H24</f>
        <v>140</v>
      </c>
    </row>
    <row r="25" spans="1:8">
      <c r="A25" s="71"/>
      <c r="B25" s="10" t="s">
        <v>19</v>
      </c>
      <c r="C25" s="75">
        <f>ENSENADA!C25+MEXICALI!C25+TECATE!C25+TIJUANA!C25+ROSARITO!C25</f>
        <v>14042</v>
      </c>
      <c r="D25" s="75">
        <f>ENSENADA!D25+MEXICALI!D25+TECATE!D25+TIJUANA!D25+ROSARITO!D25</f>
        <v>13755</v>
      </c>
      <c r="E25" s="11">
        <f t="shared" si="2"/>
        <v>27797</v>
      </c>
      <c r="F25" s="75">
        <f>ENSENADA!F25+MEXICALI!F25+TECATE!F25+TIJUANA!F25+ROSARITO!F25</f>
        <v>1069</v>
      </c>
      <c r="G25" s="75">
        <f>ENSENADA!G25+MEXICALI!G25+TECATE!G25+TIJUANA!G25+ROSARITO!G25</f>
        <v>3005</v>
      </c>
      <c r="H25" s="75">
        <f>ENSENADA!H25+MEXICALI!H25+TECATE!H25+TIJUANA!H25+ROSARITO!H25</f>
        <v>188</v>
      </c>
    </row>
    <row r="26" spans="1:8">
      <c r="A26" s="71"/>
      <c r="B26" s="12" t="s">
        <v>14</v>
      </c>
      <c r="C26" s="13">
        <f>SUM(C22:C25)</f>
        <v>71144</v>
      </c>
      <c r="D26" s="13">
        <v>15287</v>
      </c>
      <c r="E26" s="14">
        <f>SUM(E22:E25)</f>
        <v>143559</v>
      </c>
      <c r="F26" s="13">
        <v>1146</v>
      </c>
      <c r="G26" s="15">
        <v>1679</v>
      </c>
      <c r="H26" s="13">
        <v>172</v>
      </c>
    </row>
    <row r="27" spans="1:8">
      <c r="A27" s="70" t="s">
        <v>22</v>
      </c>
      <c r="B27" s="17" t="s">
        <v>23</v>
      </c>
      <c r="C27" s="75">
        <f>ENSENADA!C27+MEXICALI!C27+TECATE!C27+TIJUANA!C27+ROSARITO!C27</f>
        <v>31301</v>
      </c>
      <c r="D27" s="75">
        <f>ENSENADA!D27+MEXICALI!D27+TECATE!D27+TIJUANA!D27+ROSARITO!D27</f>
        <v>33560</v>
      </c>
      <c r="E27" s="11">
        <f>SUM(C27:D27)</f>
        <v>64861</v>
      </c>
      <c r="F27" s="75" t="s">
        <v>24</v>
      </c>
      <c r="G27" s="75">
        <f>ENSENADA!G27+MEXICALI!G27+TECATE!G27+TIJUANA!G27+ROSARITO!G27</f>
        <v>6244</v>
      </c>
      <c r="H27" s="75">
        <f>ENSENADA!H27+MEXICALI!H27+TECATE!H27+TIJUANA!H27+ROSARITO!H27</f>
        <v>63</v>
      </c>
    </row>
    <row r="28" spans="1:8">
      <c r="A28" s="70"/>
      <c r="B28" s="10" t="s">
        <v>16</v>
      </c>
      <c r="C28" s="75">
        <f>ENSENADA!C28+MEXICALI!C28+TECATE!C28+TIJUANA!C28+ROSARITO!C28</f>
        <v>9919</v>
      </c>
      <c r="D28" s="75">
        <f>ENSENADA!D28+MEXICALI!D28+TECATE!D28+TIJUANA!D28+ROSARITO!D28</f>
        <v>4704</v>
      </c>
      <c r="E28" s="11">
        <f t="shared" ref="E28:E30" si="3">SUM(C28:D28)</f>
        <v>14623</v>
      </c>
      <c r="F28" s="75" t="s">
        <v>24</v>
      </c>
      <c r="G28" s="75">
        <f>ENSENADA!G28+MEXICALI!G28+TECATE!G28+TIJUANA!G28+ROSARITO!G28</f>
        <v>1087</v>
      </c>
      <c r="H28" s="75">
        <f>ENSENADA!H28+MEXICALI!H28+TECATE!H28+TIJUANA!H28+ROSARITO!H28</f>
        <v>13</v>
      </c>
    </row>
    <row r="29" spans="1:8">
      <c r="A29" s="70"/>
      <c r="B29" s="10" t="s">
        <v>17</v>
      </c>
      <c r="C29" s="75">
        <f>ENSENADA!C29+MEXICALI!C29+TECATE!C29+TIJUANA!C29+ROSARITO!C29</f>
        <v>433</v>
      </c>
      <c r="D29" s="75">
        <f>ENSENADA!D29+MEXICALI!D29+TECATE!D29+TIJUANA!D29+ROSARITO!D29</f>
        <v>1703</v>
      </c>
      <c r="E29" s="11">
        <f t="shared" si="3"/>
        <v>2136</v>
      </c>
      <c r="F29" s="75" t="s">
        <v>24</v>
      </c>
      <c r="G29" s="75">
        <f>ENSENADA!G29+MEXICALI!G29+TECATE!G29+TIJUANA!G29+ROSARITO!G29</f>
        <v>271</v>
      </c>
      <c r="H29" s="75">
        <f>ENSENADA!H29+MEXICALI!H29+TECATE!H29+TIJUANA!H29+ROSARITO!H29</f>
        <v>12</v>
      </c>
    </row>
    <row r="30" spans="1:8">
      <c r="A30" s="70"/>
      <c r="B30" s="10" t="s">
        <v>18</v>
      </c>
      <c r="C30" s="75">
        <f>ENSENADA!C30+MEXICALI!C30+TECATE!C30+TIJUANA!C30+ROSARITO!C30</f>
        <v>3692</v>
      </c>
      <c r="D30" s="75">
        <f>ENSENADA!D30+MEXICALI!D30+TECATE!D30+TIJUANA!D30+ROSARITO!D30</f>
        <v>2265</v>
      </c>
      <c r="E30" s="11">
        <f t="shared" si="3"/>
        <v>5957</v>
      </c>
      <c r="F30" s="75" t="s">
        <v>24</v>
      </c>
      <c r="G30" s="75">
        <f>ENSENADA!G30+MEXICALI!G30+TECATE!G30+TIJUANA!G30+ROSARITO!G30</f>
        <v>608</v>
      </c>
      <c r="H30" s="75">
        <f>ENSENADA!H30+MEXICALI!H30+TECATE!H30+TIJUANA!H30+ROSARITO!H30</f>
        <v>11</v>
      </c>
    </row>
    <row r="31" spans="1:8">
      <c r="A31" s="70"/>
      <c r="B31" s="10" t="s">
        <v>19</v>
      </c>
      <c r="C31" s="75">
        <f>ENSENADA!C31+MEXICALI!C31+TECATE!C31+TIJUANA!C31+ROSARITO!C31</f>
        <v>11923</v>
      </c>
      <c r="D31" s="75">
        <f>ENSENADA!D31+MEXICALI!D31+TECATE!D31+TIJUANA!D31+ROSARITO!D31</f>
        <v>15043</v>
      </c>
      <c r="E31" s="11">
        <f t="shared" ref="E31" si="4">SUM(C31:D31)</f>
        <v>26966</v>
      </c>
      <c r="F31" s="75" t="s">
        <v>24</v>
      </c>
      <c r="G31" s="75">
        <f>ENSENADA!G31+MEXICALI!G31+TECATE!G31+TIJUANA!G31+ROSARITO!G31</f>
        <v>4603</v>
      </c>
      <c r="H31" s="75">
        <f>ENSENADA!H31+MEXICALI!H31+TECATE!H31+TIJUANA!H31+ROSARITO!H31</f>
        <v>103</v>
      </c>
    </row>
    <row r="32" spans="1:8" ht="15.75" thickBot="1">
      <c r="A32" s="72"/>
      <c r="B32" s="18" t="s">
        <v>14</v>
      </c>
      <c r="C32" s="19">
        <f>SUM(C27:C31)</f>
        <v>57268</v>
      </c>
      <c r="D32" s="19">
        <f t="shared" ref="D32:H32" si="5">SUM(D27:D31)</f>
        <v>57275</v>
      </c>
      <c r="E32" s="20">
        <f>SUM(E27:E31)</f>
        <v>114543</v>
      </c>
      <c r="F32" s="19" t="s">
        <v>24</v>
      </c>
      <c r="G32" s="21">
        <f t="shared" si="5"/>
        <v>12813</v>
      </c>
      <c r="H32" s="19">
        <f t="shared" si="5"/>
        <v>202</v>
      </c>
    </row>
    <row r="33" spans="1:8" ht="15.75" thickTop="1">
      <c r="A33" s="73" t="s">
        <v>25</v>
      </c>
      <c r="B33" s="22" t="s">
        <v>23</v>
      </c>
      <c r="C33" s="23">
        <f>C27</f>
        <v>31301</v>
      </c>
      <c r="D33" s="23">
        <f t="shared" ref="D33:H33" si="6">D27</f>
        <v>33560</v>
      </c>
      <c r="E33" s="24">
        <f t="shared" si="6"/>
        <v>64861</v>
      </c>
      <c r="F33" s="23">
        <v>0</v>
      </c>
      <c r="G33" s="25">
        <f t="shared" si="6"/>
        <v>6244</v>
      </c>
      <c r="H33" s="23">
        <f t="shared" si="6"/>
        <v>63</v>
      </c>
    </row>
    <row r="34" spans="1:8">
      <c r="A34" s="73"/>
      <c r="B34" s="26" t="s">
        <v>16</v>
      </c>
      <c r="C34" s="23">
        <f>C12+C17+C22+C28</f>
        <v>45491</v>
      </c>
      <c r="D34" s="23">
        <f t="shared" ref="D34:H34" si="7">D12+D17+D22+D28</f>
        <v>37435</v>
      </c>
      <c r="E34" s="24">
        <f t="shared" si="7"/>
        <v>82926</v>
      </c>
      <c r="F34" s="23">
        <f>F12+F17+F22</f>
        <v>2870</v>
      </c>
      <c r="G34" s="25">
        <f t="shared" si="7"/>
        <v>3580</v>
      </c>
      <c r="H34" s="23">
        <f t="shared" si="7"/>
        <v>205</v>
      </c>
    </row>
    <row r="35" spans="1:8">
      <c r="A35" s="73"/>
      <c r="B35" s="26" t="s">
        <v>17</v>
      </c>
      <c r="C35" s="23">
        <f t="shared" ref="C35:H37" si="8">C13+C18+C23+C29</f>
        <v>188056</v>
      </c>
      <c r="D35" s="23">
        <f t="shared" si="8"/>
        <v>185264</v>
      </c>
      <c r="E35" s="24">
        <f t="shared" si="8"/>
        <v>373320</v>
      </c>
      <c r="F35" s="23">
        <f t="shared" ref="F35:F37" si="9">F13+F18+F23</f>
        <v>13398</v>
      </c>
      <c r="G35" s="25">
        <f t="shared" si="8"/>
        <v>16281</v>
      </c>
      <c r="H35" s="23">
        <f t="shared" si="8"/>
        <v>1690</v>
      </c>
    </row>
    <row r="36" spans="1:8">
      <c r="A36" s="73"/>
      <c r="B36" s="26" t="s">
        <v>18</v>
      </c>
      <c r="C36" s="23">
        <f t="shared" si="8"/>
        <v>162560</v>
      </c>
      <c r="D36" s="23">
        <f t="shared" si="8"/>
        <v>159661</v>
      </c>
      <c r="E36" s="24">
        <f t="shared" si="8"/>
        <v>322221</v>
      </c>
      <c r="F36" s="23">
        <f t="shared" si="9"/>
        <v>10774</v>
      </c>
      <c r="G36" s="25">
        <f t="shared" si="8"/>
        <v>18035</v>
      </c>
      <c r="H36" s="23">
        <f t="shared" si="8"/>
        <v>1154</v>
      </c>
    </row>
    <row r="37" spans="1:8">
      <c r="A37" s="73"/>
      <c r="B37" s="26" t="s">
        <v>19</v>
      </c>
      <c r="C37" s="23">
        <f t="shared" si="8"/>
        <v>66274</v>
      </c>
      <c r="D37" s="23">
        <f t="shared" si="8"/>
        <v>68675</v>
      </c>
      <c r="E37" s="24">
        <f t="shared" si="8"/>
        <v>134949</v>
      </c>
      <c r="F37" s="23">
        <f t="shared" si="9"/>
        <v>5644</v>
      </c>
      <c r="G37" s="25">
        <f t="shared" si="8"/>
        <v>13273</v>
      </c>
      <c r="H37" s="23">
        <f t="shared" si="8"/>
        <v>1384</v>
      </c>
    </row>
    <row r="38" spans="1:8" ht="15.75" thickBot="1">
      <c r="A38" s="74"/>
      <c r="B38" s="27" t="s">
        <v>14</v>
      </c>
      <c r="C38" s="28">
        <f>SUM(C33:C37)</f>
        <v>493682</v>
      </c>
      <c r="D38" s="28">
        <f t="shared" ref="D38:H38" si="10">SUM(D33:D37)</f>
        <v>484595</v>
      </c>
      <c r="E38" s="29">
        <f t="shared" si="10"/>
        <v>978277</v>
      </c>
      <c r="F38" s="28">
        <f t="shared" si="10"/>
        <v>32686</v>
      </c>
      <c r="G38" s="30">
        <f t="shared" si="10"/>
        <v>57413</v>
      </c>
      <c r="H38" s="28">
        <f t="shared" si="10"/>
        <v>4496</v>
      </c>
    </row>
    <row r="39" spans="1:8" ht="15.75" thickTop="1">
      <c r="A39" s="2"/>
      <c r="B39" s="2"/>
      <c r="C39" s="3"/>
      <c r="D39" s="3"/>
      <c r="E39" s="3"/>
      <c r="F39" s="3"/>
      <c r="G39" s="3"/>
      <c r="H39" s="3"/>
    </row>
    <row r="40" spans="1:8">
      <c r="A40" s="5" t="s">
        <v>26</v>
      </c>
      <c r="B40" s="2"/>
      <c r="C40" s="2"/>
      <c r="D40" s="2"/>
      <c r="E40" s="2"/>
      <c r="F40" s="2"/>
      <c r="G40" s="2"/>
      <c r="H40" s="2"/>
    </row>
  </sheetData>
  <mergeCells count="18">
    <mergeCell ref="A12:A16"/>
    <mergeCell ref="A17:A21"/>
    <mergeCell ref="A22:A26"/>
    <mergeCell ref="A27:A32"/>
    <mergeCell ref="A33:A38"/>
    <mergeCell ref="A9:H9"/>
    <mergeCell ref="A10:A11"/>
    <mergeCell ref="B10:B11"/>
    <mergeCell ref="C10:E10"/>
    <mergeCell ref="F10:F11"/>
    <mergeCell ref="G10:G11"/>
    <mergeCell ref="H10:H11"/>
    <mergeCell ref="A1:H1"/>
    <mergeCell ref="A2:H2"/>
    <mergeCell ref="A3:H3"/>
    <mergeCell ref="A5:H5"/>
    <mergeCell ref="A6:H6"/>
    <mergeCell ref="B7:F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ENSENADA</vt:lpstr>
      <vt:lpstr>MEXICALI</vt:lpstr>
      <vt:lpstr>TECATE</vt:lpstr>
      <vt:lpstr>TIJUANA</vt:lpstr>
      <vt:lpstr>ROSARITO</vt:lpstr>
      <vt:lpstr>B.C.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gnavarrete</dc:creator>
  <cp:lastModifiedBy>gnavarrete</cp:lastModifiedBy>
  <dcterms:created xsi:type="dcterms:W3CDTF">2016-03-03T20:11:39Z</dcterms:created>
  <dcterms:modified xsi:type="dcterms:W3CDTF">2016-03-03T21:43:33Z</dcterms:modified>
</cp:coreProperties>
</file>